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05" yWindow="5535" windowWidth="5070" windowHeight="2775"/>
  </bookViews>
  <sheets>
    <sheet name="мониторинг 2014" sheetId="1" r:id="rId1"/>
    <sheet name="показ.эффективности" sheetId="2" r:id="rId2"/>
    <sheet name="Лист1" sheetId="3" r:id="rId3"/>
  </sheets>
  <definedNames>
    <definedName name="_xlnm.Print_Titles" localSheetId="2">Лист1!$A:$F,Лист1!$3:$3</definedName>
    <definedName name="_xlnm.Print_Titles" localSheetId="0">'мониторинг 2014'!$3:$3</definedName>
    <definedName name="_xlnm.Print_Titles" localSheetId="1">показ.эффективности!$3:$3</definedName>
    <definedName name="_xlnm.Print_Area" localSheetId="0">'мониторинг 2014'!$A$1:$F$155</definedName>
    <definedName name="_xlnm.Print_Area" localSheetId="1">показ.эффективности!$A$1:$E$35</definedName>
  </definedNames>
  <calcPr calcId="124519" iterate="1"/>
</workbook>
</file>

<file path=xl/calcChain.xml><?xml version="1.0" encoding="utf-8"?>
<calcChain xmlns="http://schemas.openxmlformats.org/spreadsheetml/2006/main">
  <c r="E28" i="2"/>
  <c r="G54" i="3" l="1"/>
  <c r="G52"/>
  <c r="E14"/>
  <c r="E16" s="1"/>
  <c r="E33" i="2" l="1"/>
  <c r="E29" l="1"/>
  <c r="E30"/>
  <c r="E18"/>
  <c r="E31"/>
  <c r="E5" l="1"/>
  <c r="E35"/>
  <c r="E26"/>
  <c r="E25"/>
  <c r="E24"/>
  <c r="E21"/>
  <c r="E20"/>
  <c r="E19"/>
  <c r="E16"/>
  <c r="E15"/>
  <c r="E14"/>
  <c r="E13"/>
  <c r="E7"/>
  <c r="E6"/>
  <c r="G108" i="1"/>
  <c r="G106"/>
  <c r="E9" i="2" l="1"/>
  <c r="E11"/>
  <c r="E10"/>
</calcChain>
</file>

<file path=xl/comments1.xml><?xml version="1.0" encoding="utf-8"?>
<comments xmlns="http://schemas.openxmlformats.org/spreadsheetml/2006/main">
  <authors>
    <author>User1</author>
  </authors>
  <commentList>
    <comment ref="E28" authorId="0">
      <text>
        <r>
          <rPr>
            <b/>
            <sz val="8"/>
            <color indexed="81"/>
            <rFont val="Tahoma"/>
            <family val="2"/>
            <charset val="204"/>
          </rPr>
          <t>User1: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<sst xmlns="http://schemas.openxmlformats.org/spreadsheetml/2006/main" count="1100" uniqueCount="425">
  <si>
    <t>Число несовершеннолетних от 14 до 18 лет, временно трудоустроенных в свободное от учебы время за счет средств бюджета муниципального образования</t>
  </si>
  <si>
    <t>7.1.3.</t>
  </si>
  <si>
    <t>- тираж специальных и дополнительных выпусков муниципального периодического издания.</t>
  </si>
  <si>
    <t>7.2.1.</t>
  </si>
  <si>
    <t>7.2.2.</t>
  </si>
  <si>
    <t>Сумма средств бюджета муниципального образования, затраченных на выпуск, тиражирование и распространение специальных и дополнительных выпусков муниципального периодического печатного издания.</t>
  </si>
  <si>
    <t>Раздел 8. Обращения населения, предоставление муниципальных услуг</t>
  </si>
  <si>
    <t>Общее количество муниципальных услуг, предоставленных населению</t>
  </si>
  <si>
    <t>8.2.</t>
  </si>
  <si>
    <t>8.3.</t>
  </si>
  <si>
    <t>8.4.</t>
  </si>
  <si>
    <t>- по вопросам благоустройства территорий муниципального образования и охраны окружающей среды;</t>
  </si>
  <si>
    <t>9.8.</t>
  </si>
  <si>
    <t>9.9.</t>
  </si>
  <si>
    <t xml:space="preserve">Количество административных протоколов, составленных должностными лицами органов местного самоуправления </t>
  </si>
  <si>
    <t>Количество принятых решений о привлечении к административной ответственности по составленным должностными лицами органов местного самоуправления протоколам об административных правонарушениях</t>
  </si>
  <si>
    <t xml:space="preserve">Доля расходов бюджета муниципального образования на содержание органов местного самоуправления муниципального образования в общем сумме доходов бюджета муниципального образования в общей сумме налоговых и неналоговых доходов бюджета муниципального образования, дотаций на выравнивание бюджетной обеспеченности муниципальных образований. </t>
  </si>
  <si>
    <t>п.2.6. / (п.2.2.1.+п.2.2.2.)</t>
  </si>
  <si>
    <t>Отношение суммы цен заключенных муниципальных контрактов к объему фактически профинансированных расходов за счет местного бюджета с учетом средств межбюджетных трансфертов</t>
  </si>
  <si>
    <t>Отношение суммы заключенных муниципальных контрактов с единственным поставщиком (исполнителем, подрядчиком) к общей сумме заключенных муниципальных контрактов по результатам размещения заказов на поставки товаров, выполнение работ, оказание услуг для муниципальных нужд.</t>
  </si>
  <si>
    <t>п.3.2. /п.3.3.</t>
  </si>
  <si>
    <t>Отношение суммы сэкономленных средств бюджета муниципального образования к общей сумме средств бюджета муниципального образования, подлежащих расходованию че рез процедуры закупок</t>
  </si>
  <si>
    <t>(п.3.4.-п.3.3.) /п.3.4.</t>
  </si>
  <si>
    <t>Доля площади обустроенных и восстановленных участков зеленых насаждений по отношению к площади территорий, требующих выполнения работ по обустройству и восстановлению.</t>
  </si>
  <si>
    <t>Доля площади устроенных и отремонтированных придомовых территорий и территорий дворов, включая проезды и въезды, пешеходные дорожки, твердыми видами покрытий к площади территорий указанного типа, требующих устройства и ремонта твердых видов покрытия.</t>
  </si>
  <si>
    <t>Доля устроенных ограждений газонов по отношению к запланированному количеству установок ограждений газонов.</t>
  </si>
  <si>
    <t>Количество обустроенных детских игровых площадок, расположенных на территории муниципального образования по отношению к их потребному количеству.</t>
  </si>
  <si>
    <t>Общая площадь обустроенных детских игровых площадок, расположенных на территории муниципального образования по отношению к общей потребной площади детских игровых площадок.</t>
  </si>
  <si>
    <t>Общая площадь обустроенных спортивных площадок, расположенных на территории муниципального образования по отношению к общей потребной площади спортивных площадок.</t>
  </si>
  <si>
    <t xml:space="preserve">п.4.23.3 / п.4.23.2 </t>
  </si>
  <si>
    <t>Сумма средств бюджета муниципального образования, затраченная на проведение досуговых мероприятий для детей, в расчете на одного ребенка, проживающего в муниципальном образовании</t>
  </si>
  <si>
    <t>Сумма средств бюджета муниципального образования, затраченная на проведение физкультурных и спортивных мероприятий, в расчете на одного жителя, проживающего в муниципальном образовании</t>
  </si>
  <si>
    <t>п.6.6. /п.1.1.*1000</t>
  </si>
  <si>
    <t>руб./чел.</t>
  </si>
  <si>
    <t>Сумма средств бюджета муниципального образования, затраченная на проведение мероприятий по военно-патриотическому воспитанию граждан, в расчете на одного жителя, проживающего в муниципальном образовании</t>
  </si>
  <si>
    <t>п. 6.9. /п.1.1.*1000</t>
  </si>
  <si>
    <t>Процент несовершеннолетних жителей муниципального образования, временно трудоустроенных в свободное от учебы время за счет средств бюджета муниципального образования, к общей численности несовершеннолетних, проживающих на территории муниципального образования</t>
  </si>
  <si>
    <t>п. 6.10. /п.1.3.</t>
  </si>
  <si>
    <t>Общее число часов патрулирования гражданами территории муниципального образования в рамках участия в охране  общественного порядка на территории муниципального образования в расчете на 1 тыс. жителей</t>
  </si>
  <si>
    <t>7. Безопасность населения и правоохранительная деятельность</t>
  </si>
  <si>
    <t>чел.-час / 1 тыс.чел.</t>
  </si>
  <si>
    <t>п. 9.6. /п.1.1.</t>
  </si>
  <si>
    <t>Часть 1. Мониторируемые показатели.</t>
  </si>
  <si>
    <t>№ п/п</t>
  </si>
  <si>
    <t>Наименование показателя</t>
  </si>
  <si>
    <t>Единица измерения</t>
  </si>
  <si>
    <t>Источник информации</t>
  </si>
  <si>
    <t>Отчетный период</t>
  </si>
  <si>
    <t>Значения предоставляются</t>
  </si>
  <si>
    <t>Раздел 1. Население муниципального образования</t>
  </si>
  <si>
    <t>1.1.</t>
  </si>
  <si>
    <t>Численность населения, проживающего на территории муниципального образования.</t>
  </si>
  <si>
    <t>чел.</t>
  </si>
  <si>
    <t>1.2.</t>
  </si>
  <si>
    <t>Численность детей, проживающих на территории муниципального образования.</t>
  </si>
  <si>
    <t>Раздел 2. Бюджет муниципального образования</t>
  </si>
  <si>
    <t>2.1.</t>
  </si>
  <si>
    <t>тыс. руб.</t>
  </si>
  <si>
    <t xml:space="preserve">МО </t>
  </si>
  <si>
    <t>2.2.</t>
  </si>
  <si>
    <t>МО</t>
  </si>
  <si>
    <t>за отчетный период</t>
  </si>
  <si>
    <t>2.3.</t>
  </si>
  <si>
    <t>2.4.</t>
  </si>
  <si>
    <t>Планируемый объем расходной части бюджета муниципального образования.</t>
  </si>
  <si>
    <t>2.5.</t>
  </si>
  <si>
    <t>2.6.</t>
  </si>
  <si>
    <t>Объем фактически профинансированных расходов за счет бюджета муниципального образования с учетом средств межбюджетных трансфертов.</t>
  </si>
  <si>
    <t>Раздел 3. Муниципальный заказ</t>
  </si>
  <si>
    <t>3.1.</t>
  </si>
  <si>
    <t>3.2.</t>
  </si>
  <si>
    <t>3.3.</t>
  </si>
  <si>
    <t>3.4.</t>
  </si>
  <si>
    <t>3.5.</t>
  </si>
  <si>
    <t>3.6.</t>
  </si>
  <si>
    <t>Раздел 4. Благоустройство и охрана окружающей среды</t>
  </si>
  <si>
    <t>4.1.</t>
  </si>
  <si>
    <t>- площадь участков зеленых насаждений, на которых планируется выполнить работы по обустройству и восстановлению;</t>
  </si>
  <si>
    <r>
      <t>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</si>
  <si>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- площадь обустроенных и восстановленных участков зеленых насаждений за счет средств бюджета муниципального образования;</t>
  </si>
  <si>
    <t>4.2.</t>
  </si>
  <si>
    <t>4.3.</t>
  </si>
  <si>
    <t>ед.</t>
  </si>
  <si>
    <t>Сумма средств бюджета, направленных на проведение мер по уширению территорий дворов в целях организации дополнительных парковочных мест.</t>
  </si>
  <si>
    <t>4.5.</t>
  </si>
  <si>
    <t>пог. м</t>
  </si>
  <si>
    <t>4.7.</t>
  </si>
  <si>
    <t>4.9.</t>
  </si>
  <si>
    <t>4.11.</t>
  </si>
  <si>
    <t>4.12.</t>
  </si>
  <si>
    <t>- общее количество детских игровых площадок, расположенных на территории муниципального образования;</t>
  </si>
  <si>
    <t>- количество обустроенных детских игровых площадок на территории муниципального образования за счет средств бюджета муниципального образования;</t>
  </si>
  <si>
    <t>4.13.</t>
  </si>
  <si>
    <t>%</t>
  </si>
  <si>
    <t>4.14.</t>
  </si>
  <si>
    <t>4.16.</t>
  </si>
  <si>
    <t>4.18.</t>
  </si>
  <si>
    <t>4.19.</t>
  </si>
  <si>
    <t>Ликвидация несанкционированных свалок бытовых отходов и мусора:</t>
  </si>
  <si>
    <t>- количество выявленных несанкционированных свалок, не включенных в адресные программы, утвержденные исполнительными органами государственной власти;</t>
  </si>
  <si>
    <r>
      <t>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</si>
  <si>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- количество ликвидированных несанкционированных свалок бытовых отходов и мусора за счет средств бюджета муниципального образования;</t>
  </si>
  <si>
    <t>- объем ликвидированных несанкционированных свалок бытовых отходов и мусора за счет средств бюджета муниципального образования.</t>
  </si>
  <si>
    <t>Сумма средств бюджета, направленных на ликвидацию несанкционированных свалок бытовых отходов и мусора.</t>
  </si>
  <si>
    <t>Текущий ремонт и содержание дорог, расположенных в пределах границ муниципального образования:</t>
  </si>
  <si>
    <t>- площадь дорог, находящихся в ведении органов местного самоуправления Санкт-Петербурга;</t>
  </si>
  <si>
    <t>- площадь дорог, находящихся в ведении органов местного самоуправления Санкт-Петербурга, требующих выполнения текущего ремонта;</t>
  </si>
  <si>
    <t>- площадь выполненных работ по ремонту дорог, находящихся в ведении органов местного самоуправления Санкт-Петербурга.</t>
  </si>
  <si>
    <t>Количество составленных протоколов об административных правонарушениях в сфере благоустройства.</t>
  </si>
  <si>
    <t>Раздел 5. Социальная защита</t>
  </si>
  <si>
    <t>5.1.</t>
  </si>
  <si>
    <t>5.2.</t>
  </si>
  <si>
    <t>5.3.</t>
  </si>
  <si>
    <t>5.4.</t>
  </si>
  <si>
    <t>5.5.</t>
  </si>
  <si>
    <t>5.6.</t>
  </si>
  <si>
    <t>Раздел 6. Молодежная политика и оздоровление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</si>
  <si>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</si>
  <si>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</si>
  <si>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</si>
  <si>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</si>
  <si>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</si>
  <si>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</si>
  <si>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</si>
  <si>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</si>
  <si>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</si>
  <si>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Раздел 7. Культура и средства массовой информации</t>
  </si>
  <si>
    <t>7.1.</t>
  </si>
  <si>
    <t>Муниципальное периодическое печатное издание:</t>
  </si>
  <si>
    <t>- количество выпусков муниципального периодического печатного издания;</t>
  </si>
  <si>
    <t>- тираж муниципального периодического печатного издания;</t>
  </si>
  <si>
    <t>тыс. ед.</t>
  </si>
  <si>
    <t>Сумма средств бюджета муниципального образования, затраченных на выпуск, тиражирование и распространение муниципального периодического печатного издания.</t>
  </si>
  <si>
    <t>7.3.</t>
  </si>
  <si>
    <t>7.4.</t>
  </si>
  <si>
    <t>- по вопросам социальной защиты, связанной с деятельностью органов опеки и попечительства;</t>
  </si>
  <si>
    <t>Раздел 9. Безопасность населения и правоохранительная деятельность</t>
  </si>
  <si>
    <t>9.1.</t>
  </si>
  <si>
    <t>Число неработающих граждан, прошедших обучение защите в условиях возникновения чрезвычайных ситуаций, а также опасностей, возникающих при ведении военных действий или вследствие этих действий.</t>
  </si>
  <si>
    <t>9.2.</t>
  </si>
  <si>
    <t>9.3.</t>
  </si>
  <si>
    <t>Сумма средств бюджета муниципального образования, затраченных на мероприятия, связанные с обучением защите населения в условиях возникновения чрезвычайных ситуаций природного и техногенного характера, а также способам защиты от опасностей, возникающих при ведении военных действий или вследствие этих действий.</t>
  </si>
  <si>
    <t>9.4.</t>
  </si>
  <si>
    <t>Количество проведенных мероприятий, связанных с профилактикой дорожно-транспортного травматизма на территории муниципального образования.</t>
  </si>
  <si>
    <t>9.5.</t>
  </si>
  <si>
    <t>9.6.</t>
  </si>
  <si>
    <t>Количество проведенных мероприятий по профилактике правонарушений, включая мероприятия, связанные с профилактикой терроризма и экстремизма.</t>
  </si>
  <si>
    <t>9.7.</t>
  </si>
  <si>
    <t xml:space="preserve">Число граждан, принявших участие в деятельности общественных объединений, участвующих в охране общественного порядка на территории муниципального образования. </t>
  </si>
  <si>
    <t>Общее количество часов патрулирования гражданами территории муниципального образования в рамках участия в охране общественного порядка.</t>
  </si>
  <si>
    <t>Сумма средств бюджета муниципального образования, затраченных на поддержание деятельности граждан, общественных объединений, участвующих в охране общественного порядка на территории муниципального образования.</t>
  </si>
  <si>
    <t>4.1.1.</t>
  </si>
  <si>
    <t>4.3.1.</t>
  </si>
  <si>
    <t>4.5.1.</t>
  </si>
  <si>
    <t>4.7.1.</t>
  </si>
  <si>
    <t>4.9.1.</t>
  </si>
  <si>
    <t>чел./ед.</t>
  </si>
  <si>
    <t>5.1.1.</t>
  </si>
  <si>
    <t>5.1.2.</t>
  </si>
  <si>
    <t>5.1.3.</t>
  </si>
  <si>
    <t>5.7.1.</t>
  </si>
  <si>
    <t>1. Бюджет муниципального образования</t>
  </si>
  <si>
    <t>2. Муниципальный заказ</t>
  </si>
  <si>
    <t>3. Благоустройство и охрана окружающей среды</t>
  </si>
  <si>
    <t>4. Социальная защита</t>
  </si>
  <si>
    <t>5. Молодежная политика и оздоровление</t>
  </si>
  <si>
    <t>6. Культура и средства массовой информации</t>
  </si>
  <si>
    <t>3.7.</t>
  </si>
  <si>
    <t>3.8.</t>
  </si>
  <si>
    <t>3.9.</t>
  </si>
  <si>
    <t>3.10.</t>
  </si>
  <si>
    <t>7.1.1.</t>
  </si>
  <si>
    <t>7.1.2.</t>
  </si>
  <si>
    <t>Общая сумма заключенных муниципальных контрактов по результатам размещения заказов на поставки товаров, выполнение работ, оказание услуг для муниципальных нужд, осуществленных путем проведения запроса котировок, конкурсов и аукционов.</t>
  </si>
  <si>
    <t>Сумма заключенных муниципальных контрактов по результатам размещения заказов на поставки товаров, выполнение работ, оказание услуг для муниципальных нужд у единственного поставщика (исполнителя, подрядчика).</t>
  </si>
  <si>
    <t>4.1.2</t>
  </si>
  <si>
    <t>4.1.3</t>
  </si>
  <si>
    <t>4.1.4</t>
  </si>
  <si>
    <t>Проведение мер по уширению территорий дворов в целях организации дополнительных парковочных мест, за счет средств местного бюджета:</t>
  </si>
  <si>
    <t>4.3.2</t>
  </si>
  <si>
    <t>4.4</t>
  </si>
  <si>
    <t>Установка, содержание и ремонт ограждений газонов, за счет средств местного бюджета:</t>
  </si>
  <si>
    <t>4.5.2</t>
  </si>
  <si>
    <t>Обустройство и содержание детских игровых площадок:</t>
  </si>
  <si>
    <t>- расчетное потребное количество детских игровых площадок на территории муниципального образования;</t>
  </si>
  <si>
    <t>- количество детских игровых площадок, требующих обустройства;</t>
  </si>
  <si>
    <t>Обустройство и содержание спортивных площадок:</t>
  </si>
  <si>
    <t>- общее количество спортивных площадок, расположенных на территории муниципального образования;</t>
  </si>
  <si>
    <t>- расчетное потребное количество спортивных площадок на территории муниципального образования;</t>
  </si>
  <si>
    <t>- количество спортивных площадок, требующих обустройства;</t>
  </si>
  <si>
    <t>- количество обустроенных спортивных площадок на территории муниципального образования за счет средств бюджета муниципального образования;</t>
  </si>
  <si>
    <t>Обеспеченность населения, проживающего на территории муниципального образования, обустроенными спортивными площадками.</t>
  </si>
  <si>
    <t>4.14.2</t>
  </si>
  <si>
    <t>5.2.1.</t>
  </si>
  <si>
    <t>5.2.2.</t>
  </si>
  <si>
    <t>5.2.3.</t>
  </si>
  <si>
    <t>5.2.4.</t>
  </si>
  <si>
    <t>5.7</t>
  </si>
  <si>
    <t>5.7.2</t>
  </si>
  <si>
    <t>5.7.3</t>
  </si>
  <si>
    <t>Количество проведенных досуговых мероприятий для детей и подростков за счет средств местного бюджета.</t>
  </si>
  <si>
    <t>Количество праздничных и иных зрелищных мероприятий, организованных и проведенных для жителей муниципального образования.</t>
  </si>
  <si>
    <t>Сумма средств бюджета муниципального образования, затраченных на проведение праздничных и иных зрелищных мероприятий, организованных и проведенных для жителей муниципального образования.</t>
  </si>
  <si>
    <t>8.1</t>
  </si>
  <si>
    <t>Исполнение доходной части бюджета муниципального образования.</t>
  </si>
  <si>
    <t>Исполнение расходной части бюджета муниципального образования.</t>
  </si>
  <si>
    <t xml:space="preserve">Доля площади дополнительных парковочных мест, созданных на территории дворов муниципального образования, по отношению к запланированной площади создаваемых парковочных мест. </t>
  </si>
  <si>
    <t>Количество обустроенных спортивных площадок, расположенных на территории муниципального образования по отношению к их потребному количеству.</t>
  </si>
  <si>
    <t>Доля площади выполненных работ по ремонту дорог, находящихся в ведении органов местного самоуправления Санкт-Петербурга, по отношению к площади дорог указанного типа, требующих выполнения текущего ремонта.</t>
  </si>
  <si>
    <t>Тираж муниципальных периодических печатных изданий на 1 тыс. жителей муниципального образования.</t>
  </si>
  <si>
    <t>на начало отчетного периода</t>
  </si>
  <si>
    <t>на конец отчетного периода</t>
  </si>
  <si>
    <t>тыс.руб.</t>
  </si>
  <si>
    <t>тыс. руб..</t>
  </si>
  <si>
    <t>человеко/час</t>
  </si>
  <si>
    <t>ед./1 тыс.чел.</t>
  </si>
  <si>
    <t>Сумма заключенных муниципальных контрактов по результатам размещения заказов на поставки товаров, выполнение работ, оказание услуг для муниципальных нужд, осуществленных путем проведения запроса котировок.</t>
  </si>
  <si>
    <t>Сумма заключенных муниципальных контрактов по результатам размещения заказов на поставки товаров, выполнение работ, оказание услуг для муниципальных нужд, осуществленных путем проведения конкурса.</t>
  </si>
  <si>
    <t>Сумма заключенных муниципальных контрактов по результатам размещения заказов на поставки товаров, выполнение работ, оказание услуг для муниципальных нужд, осуществленных путем проведения аукциона.</t>
  </si>
  <si>
    <t>Установка и содержание малых архитектурных форм, уличной мебели и хозяйственно-бытового оборудования:</t>
  </si>
  <si>
    <t>- количество установленных элементов малых архитектурных форм;</t>
  </si>
  <si>
    <t>- количество установленных скамеек;</t>
  </si>
  <si>
    <t>- количество установленных урн для мусора;</t>
  </si>
  <si>
    <t>- количество установленных цветочных ваз;</t>
  </si>
  <si>
    <t>4.7.2.</t>
  </si>
  <si>
    <t>4.7.3.</t>
  </si>
  <si>
    <t>4.7.4.</t>
  </si>
  <si>
    <t>4.7.5.</t>
  </si>
  <si>
    <t>4.7.6.</t>
  </si>
  <si>
    <t>4.7.7.</t>
  </si>
  <si>
    <t>4.7.8.</t>
  </si>
  <si>
    <t>4.7.9.</t>
  </si>
  <si>
    <t>4.7.10.</t>
  </si>
  <si>
    <t>Сумма средств бюджета, направленных на установку и содержание малых архитектурных форм, уличной мебели и хозяйственно-бытового оборудования.</t>
  </si>
  <si>
    <t>Создание зон отдыха:</t>
  </si>
  <si>
    <t>- планируемое количество зон отдыха, создаваемых на территории муниципального образования;</t>
  </si>
  <si>
    <t>- планируемая площадь оборудования зон отдыха, создаваемых на территории муниципального образования;</t>
  </si>
  <si>
    <r>
      <t>м</t>
    </r>
    <r>
      <rPr>
        <b/>
        <vertAlign val="superscript"/>
        <sz val="11"/>
        <color indexed="8"/>
        <rFont val="Times New Roman"/>
        <family val="1"/>
        <charset val="204"/>
      </rPr>
      <t>2</t>
    </r>
  </si>
  <si>
    <t>- количество созданных зон отдыха за счет средств бюджета муниципального образования;</t>
  </si>
  <si>
    <t>- площадь оборудованных зон отдыха за счет средств бюджета муниципального образования.</t>
  </si>
  <si>
    <t>Сумма средств бюджета, направленных на создание зон отдыха.</t>
  </si>
  <si>
    <t>4.10.</t>
  </si>
  <si>
    <t>4.9.2.</t>
  </si>
  <si>
    <t>4.9.3.</t>
  </si>
  <si>
    <t>4.9.4.</t>
  </si>
  <si>
    <t>4.11.1.</t>
  </si>
  <si>
    <t>4.11.4.</t>
  </si>
  <si>
    <t>4.11.2.</t>
  </si>
  <si>
    <t>4.11.3.</t>
  </si>
  <si>
    <t>Сумма средств бюджета муниципального образования, затраченных на обустройство и содержание детских игровых площадок.</t>
  </si>
  <si>
    <t>4.14.1.</t>
  </si>
  <si>
    <t>4.14.3</t>
  </si>
  <si>
    <t>4.14.4</t>
  </si>
  <si>
    <t>4.15.</t>
  </si>
  <si>
    <t>4.17.</t>
  </si>
  <si>
    <t>4.17.1.</t>
  </si>
  <si>
    <t>4.17.2</t>
  </si>
  <si>
    <t>4.17.3</t>
  </si>
  <si>
    <t>4.19.1</t>
  </si>
  <si>
    <t>4.19.2</t>
  </si>
  <si>
    <t>4.20.</t>
  </si>
  <si>
    <t>Организация работ по компенсационному озеленению, проведение санитарных рубок (в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озеленения:</t>
  </si>
  <si>
    <t>4.21.1</t>
  </si>
  <si>
    <t>4.21.2</t>
  </si>
  <si>
    <t>4.21.3</t>
  </si>
  <si>
    <t>- количество проведенных санитарных рубок кустарников;</t>
  </si>
  <si>
    <t>4.21.4</t>
  </si>
  <si>
    <t>- количество проведенных компенсационных посадок кустарников.</t>
  </si>
  <si>
    <t>4.21.</t>
  </si>
  <si>
    <t>4.22.</t>
  </si>
  <si>
    <t>4.23.</t>
  </si>
  <si>
    <t>4.23.1</t>
  </si>
  <si>
    <t>4.23.2</t>
  </si>
  <si>
    <t>4.23.3</t>
  </si>
  <si>
    <t>4.24.</t>
  </si>
  <si>
    <t>4.25.</t>
  </si>
  <si>
    <t>4.26.</t>
  </si>
  <si>
    <t>Количество детей, состоящих на учете в органах опеки и попечительства, всего:</t>
  </si>
  <si>
    <t>Количество выявленных и учтенных детей, оставшихся без попечения родителей за отчетный период:</t>
  </si>
  <si>
    <t>Количество  граждан, обратившихся в органы опеки и попечительства муниципального  образования по вопросу передачи ребенка (детей)  на воспитание  в  свою  семью:</t>
  </si>
  <si>
    <t>5.3.1.</t>
  </si>
  <si>
    <t xml:space="preserve">Количество  детей,  опекуны или  попечители которых, отстраненны  от исполнения ими своих обязанностей. </t>
  </si>
  <si>
    <t xml:space="preserve">Выявлено детей, находящихся в обстановке, представляющей угрозу жизни и здоровью. </t>
  </si>
  <si>
    <t>Количество  граждан, признанных  в судебном порядке  недееспособными или ограниченными в дееспособности на основании решения суда, а также совершеннолетних дееспособных граждан, над которыми установлен патронаж:</t>
  </si>
  <si>
    <t>Количество детей, принявших участие в проведенных  для них органами местного самоуправления муниципального образования досуговых мероприятиях.</t>
  </si>
  <si>
    <t>Сумма средств бюджета муниципального образования, затраченных на проведение физкультурных и спортивных мероприятий.</t>
  </si>
  <si>
    <t>Количество проведенных мероприятий по военно-патриотическому воспитанию граждан.</t>
  </si>
  <si>
    <t>Сумма средств бюджета муниципального образования, затраченных на проведение мероприятий по военно-патриотическому воспитанию граждан.</t>
  </si>
  <si>
    <t>Общее количество обращений граждан в органы местного самоуправления муниципального образования:</t>
  </si>
  <si>
    <t>Отношение устроенных зон отдыха по отношению к их запланированному количеству.</t>
  </si>
  <si>
    <t>Доля детей, переданных на семейные формы устройства, от общего числа выявленных и учтенных детей, оставшихся без попечения родителей, в отчетном периоде.</t>
  </si>
  <si>
    <t xml:space="preserve">Доля детей, устроенных под надзор в образовательные организации, медицинские организации, организации, оказывающие социальные услуги, или иные организации, в том числе для детей-сирот и детей, оставшихся без попечения родителей от общего числа выявленных и учтенных детей, оставшихся без попечения родителей, в отчетном периоде. </t>
  </si>
  <si>
    <t>Доля граждан, принявших на воспитание в свою семью ребенка (детей), оставшихся без попечения родителей, от общего числа обратившихся граждан, в отчетном периоде, в органы опеки и попечительства  муниципального образования по вопросу передачи ребенка (детей) на воспитание в семью, в  отчетном периоде.</t>
  </si>
  <si>
    <t>Сумма средств бюджета муниципального образования, затраченных на обустройство и содержание спортивных площадок.</t>
  </si>
  <si>
    <t xml:space="preserve">Количество  детей, опекуны или  попечители которых, освобождены от исполнения ими своих обязанностей </t>
  </si>
  <si>
    <t>из п. 5.2:
- устроенных под надзор в образовательные организации, медицинские организации, организации, оказывающие социальные услуги, или иные организации, в том числе для детей-сирот и детей, оставшихся без попечения родителей;</t>
  </si>
  <si>
    <t>из п. 5.2:
- переданных под опеку или попечительство на безвозмездных условиях;</t>
  </si>
  <si>
    <t>из п. 5.1:
- переданных под опеку или попечительство на безвозмездных условиях;</t>
  </si>
  <si>
    <t>из п. 5.1:
- всего переданных под опеку или попечительство на возмездных условиях (в том числе и по договору о приемной семье);</t>
  </si>
  <si>
    <t>из п. 5.1:
- всего переданных на усыновление (удочерение).</t>
  </si>
  <si>
    <t>из п. 5.7:
- количество принятых на учет  совершеннолетних дееспособных граждан, над которыми установлен патронаж.</t>
  </si>
  <si>
    <t>из п. 5.7
- количество принятых на учете граждан, ограниченных в дееспособности на основании решения суда и переданных под попечительство;</t>
  </si>
  <si>
    <t>п.2.3. /п.2.1.</t>
  </si>
  <si>
    <t>п.4.1.2. /п.4.1.1.</t>
  </si>
  <si>
    <t>п.4.1.4. /п.4.1.3.</t>
  </si>
  <si>
    <t>п.4.3.2. /п.4.3.1.</t>
  </si>
  <si>
    <t>п.4.5.2. /п.4.5.1.</t>
  </si>
  <si>
    <t>п.4.9.3. /п.4.9.1.</t>
  </si>
  <si>
    <t>п.4.14.4. /п.4.14.2.</t>
  </si>
  <si>
    <t>(п.5.2.2. + п.5.2.3. + п.5.2.4.) / п.5.2.</t>
  </si>
  <si>
    <t>п.5.2.1. /п.5.2.</t>
  </si>
  <si>
    <t>Показатели мониторинга</t>
  </si>
  <si>
    <t>Эффективность</t>
  </si>
  <si>
    <t>из п. 5.7:
- количество принятых на учет граждан, признанных  в судебном порядке недееспособными и переданных под опеку;</t>
  </si>
  <si>
    <t>Общая сумма заключенных муниципальных контрактов по результатам размещения заказов на поставки товаров, выполнение работ, оказание услуг для муниципальных нужд.</t>
  </si>
  <si>
    <t>5.2.5.</t>
  </si>
  <si>
    <t>5.2.6.</t>
  </si>
  <si>
    <t>п.5.3.1. /п.5.3.</t>
  </si>
  <si>
    <t>п.4.11.4. /п.4.11.2.</t>
  </si>
  <si>
    <t>1.3.</t>
  </si>
  <si>
    <t>Численность населения муниципального образования в возрасте от 14 до 18 лет, проживающего территории муниципального образования</t>
  </si>
  <si>
    <t>по состоянию на конец отчетного периода</t>
  </si>
  <si>
    <t>Планируемый объем доходной части бюджета муниципального образования с учетом средств межбюджетных трансфертов.</t>
  </si>
  <si>
    <t xml:space="preserve">на конец отчетного периода с учетом утвержденных изменений, внесенных в отчетном периоде. </t>
  </si>
  <si>
    <t>Собственные доходы, поступившие  в бюджет муниципального образования.</t>
  </si>
  <si>
    <t>Дотация на выравнивание бюджетной обеспеченности муниципального образования из фонда финансовой поддержки внутригородских муниципальных образований Санкт-Петербурга</t>
  </si>
  <si>
    <t>2.2.1.</t>
  </si>
  <si>
    <t>2.2.2.</t>
  </si>
  <si>
    <t>указывается за отчетный период</t>
  </si>
  <si>
    <t>Доходы, поступившие в бюджет муниципального образования с учетом средств межбюджетных трансфертов.</t>
  </si>
  <si>
    <t xml:space="preserve">с учетом средств межбюджетных трансфертов (субсидий, субвенций и т.п.) за отчетный период. </t>
  </si>
  <si>
    <t xml:space="preserve">за год по состоянию на начало отчетного периода </t>
  </si>
  <si>
    <t>Объем фактически профинансированных расходов на содержание органов местного самоуправления муниципального образования.</t>
  </si>
  <si>
    <t xml:space="preserve">указывается за отчетный период. </t>
  </si>
  <si>
    <t>3.1.1.</t>
  </si>
  <si>
    <t>3.1.2.</t>
  </si>
  <si>
    <t>3.1.3.</t>
  </si>
  <si>
    <t>Общая сумма начальных цен муниципальных контрактов, заключенных через процедуры закупок (конкурсов, аукционов, запроса котировок, закупок у единственного поставщика)</t>
  </si>
  <si>
    <t>Текущий ремонт и озеленение придомовых территорий и территорий дворов, включая проезды и въезды, пешеходные дорожки, территории зеленых насаждений внутриквартального озеленения, за счет средств местного бюджета:</t>
  </si>
  <si>
    <t>- площадь придомовых территорий и территорий дворов, включая проезды и въезды, пешеходные дорожки, на которых планируется выполнить работы по устройству и ремонту твердых видов покрытия;</t>
  </si>
  <si>
    <t>- площадь придомовых территорий и территорий дворов, включая проезды и въезды, пешеходные дорожки, устроенных и отремонтированных твердыми видами покрытий за счет средств бюджета муниципального образования.</t>
  </si>
  <si>
    <t>Сумма средств бюджета, направленных на благоустройство и озеленение придомовых территорий и территорий дворов, включая проезды и въезды, пешеходные дорожки, зоны отдыха, территории зеленых насаждений внутриквартального озеленения и т.д.</t>
  </si>
  <si>
    <t>4.2.1.</t>
  </si>
  <si>
    <t>4.2.2.</t>
  </si>
  <si>
    <t>Сумма средств бюджета, направленных на работы по устройству и ремонту твердых видов покрытия</t>
  </si>
  <si>
    <t>- планируемая площадь создаваемых парковочных мест на территориях дворов;</t>
  </si>
  <si>
    <t>- площадь дополнительных парковочных мест на территориях дворов, созданных за счет средств бюджета муниципального образования.</t>
  </si>
  <si>
    <t>- планируемое количество установок ограждений газонов;</t>
  </si>
  <si>
    <t>- количество установленных ограждений газонов за счет средств бюджета муниципального образования;</t>
  </si>
  <si>
    <t>4.5.3</t>
  </si>
  <si>
    <t>4.5.4</t>
  </si>
  <si>
    <t>- планируемое количество ремонта ограждений газонов;</t>
  </si>
  <si>
    <t>- количество отремонтированных ограждений газонов за счет средств бюджета муниципального образования</t>
  </si>
  <si>
    <t>Сумма средств бюджета, направленных на установку ограждений газонов</t>
  </si>
  <si>
    <t>4.6.1.</t>
  </si>
  <si>
    <t>4.6.2.</t>
  </si>
  <si>
    <t>Сумма средств бюджета, направленных на содержание и ремонт ограждений газонов</t>
  </si>
  <si>
    <t>- количество малых архитектурных форм, планируемых к установке;</t>
  </si>
  <si>
    <t>- количество скамеек, планируемых к установке;</t>
  </si>
  <si>
    <t>- количество урн для мусора, планируемых к установке;</t>
  </si>
  <si>
    <t xml:space="preserve">- количество цветочных ваз, планируемое к установке; </t>
  </si>
  <si>
    <t>- количество установленных искусственных дорожных неровностей на проездах и въездах на придомовых территориях и дворовых территориях;</t>
  </si>
  <si>
    <t>- количество искусственных дорожных неровностей на проездах и въездах на придомовых территориях и дворовых территориях, планируемых к установке;</t>
  </si>
  <si>
    <t>4.8.1.</t>
  </si>
  <si>
    <t>4.8.2.</t>
  </si>
  <si>
    <t xml:space="preserve">Сумма средств бюджета, направленных на установку искусственных дорожных неровностей на проездах и въездах на придомовых территориях и дворовых территориях. </t>
  </si>
  <si>
    <t>- общая площадь обустроенных детских игровых площадок на территории муниципального образования.</t>
  </si>
  <si>
    <t>4.11.5.</t>
  </si>
  <si>
    <t>Обеспеченность детей, проживающих на территории муниципального образования, обустроенными детскими игровыми площадками.</t>
  </si>
  <si>
    <t>4.14.5</t>
  </si>
  <si>
    <t>- общая площадь обустроенных спортивных площадок на территории муниципального образования.</t>
  </si>
  <si>
    <t>Уборка водных акваторий, не включенных в адресные программы, утвержденные исполнительными органами государственной власти Санкт-Петербурга:</t>
  </si>
  <si>
    <t>- подлежащая уборке площадь территорий водных акваторий, не включенных в адресные программы, утвержденные исполнительными органами государственной власти Санкт-Петербурга;</t>
  </si>
  <si>
    <t>- общая площадь территорий водных акваторий, не включенных в адресные программы, утвержденные исполнительными органами государственной власти Санкт-Петербурга, убираемых за счет средств бюджета муниципального образования.</t>
  </si>
  <si>
    <t>Сумма средств бюджета, направленных на уборку водных акваторий, не включенных в адресные программы, утвержденные исполнительными органами государственной власти Санкт-Петербурга.</t>
  </si>
  <si>
    <t xml:space="preserve">- количество проведенных санитарных рубок деревьев, удаление аварийный, больных деревьев; </t>
  </si>
  <si>
    <t>- количество проведенных компенсационных посадок деревьев;</t>
  </si>
  <si>
    <t>Сумма средств бюджета, направленных на организацию работ по компенсационному озеленению, проведение санитарных рубок (в том числе удаление аварийных, больных деревьев и кустарников), реконструкцию зеленых насаждений в отношении зеленых насаждений внутриквартального озеленения.</t>
  </si>
  <si>
    <t>Сумма средств бюджета, направленных на ремонт дорог, находящихся в ведении органов местного самоуправления Санкт-Петербурга.го самоуправления Санкт-Петербурга.</t>
  </si>
  <si>
    <t>Количество мероприятий по охране окружающей среды, экологическому просвещению, экологической безопасности с участием муниципального образования</t>
  </si>
  <si>
    <t>из п. 5.2:
попечительство на возмездных условиях (в том числе и по договору о приемной семье);</t>
  </si>
  <si>
    <t>из п. 5.2:
- переданных на усыновление (удочерение).</t>
  </si>
  <si>
    <t>из п. 5.2:
-возвращены в биологическую семью</t>
  </si>
  <si>
    <t>из п. 5.2:
количество неустроенных детей за отчетный период</t>
  </si>
  <si>
    <t>Количество  граждан, из числа обратившихся, принявших на воспитание ребенка (детей) в свою семью.</t>
  </si>
  <si>
    <t>Сумма средств бюджета муниципального образования, затраченных на проведение досуговых мероприятий для  детей и подростков.</t>
  </si>
  <si>
    <t>Количество проведенных физкультурных и спортивных мероприятий.</t>
  </si>
  <si>
    <t>Число жителей, принявших участие в проведении физкультурных и спортивных мероприятий.</t>
  </si>
  <si>
    <t>Число жителей, принявших участие в мероприятиях по военно-патриотическому воспитанию граждан.</t>
  </si>
  <si>
    <t>6.10.</t>
  </si>
  <si>
    <t>за отчетный период без учета средств межбюджетных трансфертов</t>
  </si>
  <si>
    <t>Показатели мониторинга за 1-е полугодие 2012г.</t>
  </si>
  <si>
    <t>п.4.11.5. /(п.1.2. х 0,7)</t>
  </si>
  <si>
    <t>п.4.14.5. / 
( п.1.1. х 2,0)</t>
  </si>
  <si>
    <t>п. 7.1.2. / п.1.1.
х 1 000 000</t>
  </si>
  <si>
    <t>п.3.1. /п.2.5.</t>
  </si>
  <si>
    <t>требует согласования с администрацией района</t>
  </si>
  <si>
    <t>используется в показателях эффективности</t>
  </si>
  <si>
    <t>п.2.5. /п.2.4.</t>
  </si>
  <si>
    <t xml:space="preserve">п. 6.3 / п 1.2 x 1000*100% </t>
  </si>
  <si>
    <t>врем</t>
  </si>
  <si>
    <t>БО</t>
  </si>
  <si>
    <t>ПОР</t>
  </si>
  <si>
    <t>РЖ</t>
  </si>
  <si>
    <t>КНЯЖЕВО</t>
  </si>
  <si>
    <t>УЛЬЯНКА</t>
  </si>
  <si>
    <t>ДАЧНОЕ</t>
  </si>
  <si>
    <t>АВТОВО</t>
  </si>
  <si>
    <t>НАРВСКИЙ</t>
  </si>
  <si>
    <t>КРАСНЕН.РЕЧКА</t>
  </si>
  <si>
    <t>МОРСК.ВОР.</t>
  </si>
  <si>
    <t>ГОРЕЛОВО</t>
  </si>
  <si>
    <t>ЭЖН-ПРИМ</t>
  </si>
  <si>
    <t>СОСН.ПОЛ</t>
  </si>
  <si>
    <t>УРИЦК</t>
  </si>
  <si>
    <t>КОНСТАНТИН</t>
  </si>
  <si>
    <t>ЮГО-ЗАПАД</t>
  </si>
  <si>
    <t>МОСК.ЗАСТАВА</t>
  </si>
  <si>
    <t>ГАГАРИНСК</t>
  </si>
  <si>
    <t>НОВОИЗМ.</t>
  </si>
  <si>
    <t>ПУЛК.МЕР</t>
  </si>
  <si>
    <t>ЗВЕЗДНОЕ</t>
  </si>
  <si>
    <t>Показатели эффективности по итогам 1 полугодия 2014г.</t>
  </si>
  <si>
    <t xml:space="preserve">ед </t>
  </si>
  <si>
    <t>Показатели мониторинга за  2014г.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</si>
</sst>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00"/>
    <numFmt numFmtId="166" formatCode="0.0"/>
  </numFmts>
  <fonts count="33">
    <font>
      <sz val="11"/>
      <color theme="1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</font>
    <font>
      <b/>
      <i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9" fontId="0" fillId="0" borderId="0" xfId="1" applyFont="1"/>
    <xf numFmtId="9" fontId="0" fillId="0" borderId="0" xfId="1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9" fontId="2" fillId="5" borderId="1" xfId="1" applyFont="1" applyFill="1" applyBorder="1" applyAlignment="1">
      <alignment horizontal="center" vertical="center" wrapText="1"/>
    </xf>
    <xf numFmtId="9" fontId="5" fillId="4" borderId="1" xfId="1" applyFont="1" applyFill="1" applyBorder="1" applyAlignment="1">
      <alignment horizontal="center" vertical="center" wrapText="1"/>
    </xf>
    <xf numFmtId="10" fontId="15" fillId="4" borderId="1" xfId="1" applyNumberFormat="1" applyFont="1" applyFill="1" applyBorder="1" applyAlignment="1">
      <alignment horizontal="center" vertical="center" wrapText="1"/>
    </xf>
    <xf numFmtId="164" fontId="15" fillId="4" borderId="1" xfId="1" applyNumberFormat="1" applyFont="1" applyFill="1" applyBorder="1" applyAlignment="1">
      <alignment horizontal="center" vertical="center" wrapText="1"/>
    </xf>
    <xf numFmtId="165" fontId="15" fillId="4" borderId="1" xfId="1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left" vertical="center" wrapText="1"/>
    </xf>
    <xf numFmtId="0" fontId="21" fillId="0" borderId="0" xfId="0" applyNumberFormat="1" applyFont="1"/>
    <xf numFmtId="9" fontId="15" fillId="4" borderId="1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" fontId="4" fillId="6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4" borderId="1" xfId="0" applyNumberFormat="1" applyFont="1" applyFill="1" applyBorder="1" applyAlignment="1">
      <alignment horizontal="center" vertical="center" wrapText="1"/>
    </xf>
    <xf numFmtId="16" fontId="23" fillId="4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1" fontId="0" fillId="0" borderId="0" xfId="1" applyNumberFormat="1" applyFont="1"/>
    <xf numFmtId="0" fontId="26" fillId="8" borderId="0" xfId="0" applyFont="1" applyFill="1" applyAlignment="1">
      <alignment horizontal="center" vertical="center" wrapText="1"/>
    </xf>
    <xf numFmtId="0" fontId="27" fillId="8" borderId="0" xfId="0" applyFont="1" applyFill="1"/>
    <xf numFmtId="0" fontId="0" fillId="0" borderId="0" xfId="0" applyFill="1" applyAlignment="1">
      <alignment horizontal="center" vertical="center" wrapText="1"/>
    </xf>
    <xf numFmtId="166" fontId="15" fillId="4" borderId="1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30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49" fontId="19" fillId="11" borderId="1" xfId="0" applyNumberFormat="1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14" fontId="24" fillId="11" borderId="1" xfId="0" applyNumberFormat="1" applyFont="1" applyFill="1" applyBorder="1" applyAlignment="1">
      <alignment horizontal="center" vertical="center" wrapText="1"/>
    </xf>
    <xf numFmtId="0" fontId="19" fillId="11" borderId="1" xfId="0" applyNumberFormat="1" applyFont="1" applyFill="1" applyBorder="1" applyAlignment="1">
      <alignment horizontal="left" vertical="center" wrapText="1"/>
    </xf>
    <xf numFmtId="0" fontId="25" fillId="11" borderId="1" xfId="0" applyFont="1" applyFill="1" applyBorder="1" applyAlignment="1">
      <alignment horizontal="center" vertical="center" wrapText="1"/>
    </xf>
    <xf numFmtId="9" fontId="25" fillId="11" borderId="1" xfId="1" applyFont="1" applyFill="1" applyBorder="1" applyAlignment="1">
      <alignment horizontal="center" vertical="center" wrapText="1"/>
    </xf>
    <xf numFmtId="10" fontId="25" fillId="11" borderId="1" xfId="1" applyNumberFormat="1" applyFont="1" applyFill="1" applyBorder="1" applyAlignment="1">
      <alignment horizontal="center" vertical="center" wrapText="1"/>
    </xf>
    <xf numFmtId="0" fontId="15" fillId="4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tabSelected="1" workbookViewId="0">
      <selection activeCell="E67" sqref="E67"/>
    </sheetView>
  </sheetViews>
  <sheetFormatPr defaultRowHeight="15.75"/>
  <cols>
    <col min="1" max="1" width="11.28515625" style="1" bestFit="1" customWidth="1"/>
    <col min="2" max="2" width="38.28515625" style="11" customWidth="1"/>
    <col min="3" max="3" width="11.5703125" style="1" customWidth="1"/>
    <col min="4" max="4" width="18.5703125" style="1" customWidth="1"/>
    <col min="5" max="5" width="15.42578125" style="2" customWidth="1"/>
    <col min="6" max="6" width="24.28515625" style="9" customWidth="1"/>
    <col min="7" max="8" width="11.5703125" style="1" bestFit="1" customWidth="1"/>
    <col min="9" max="16384" width="9.140625" style="1"/>
  </cols>
  <sheetData>
    <row r="1" spans="1:7" ht="23.25" customHeight="1">
      <c r="A1" s="91" t="s">
        <v>424</v>
      </c>
      <c r="B1" s="91"/>
      <c r="C1" s="91"/>
      <c r="D1" s="91"/>
      <c r="E1" s="91"/>
      <c r="F1" s="91"/>
      <c r="G1" s="66">
        <v>42097</v>
      </c>
    </row>
    <row r="2" spans="1:7" ht="24.75" customHeight="1">
      <c r="A2" s="92" t="s">
        <v>42</v>
      </c>
      <c r="B2" s="92"/>
      <c r="C2" s="92"/>
      <c r="D2" s="92"/>
      <c r="E2" s="92"/>
      <c r="F2" s="92"/>
    </row>
    <row r="3" spans="1:7" ht="31.5">
      <c r="A3" s="12" t="s">
        <v>43</v>
      </c>
      <c r="B3" s="13" t="s">
        <v>44</v>
      </c>
      <c r="C3" s="12" t="s">
        <v>45</v>
      </c>
      <c r="D3" s="12" t="s">
        <v>46</v>
      </c>
      <c r="E3" s="14" t="s">
        <v>47</v>
      </c>
      <c r="F3" s="15" t="s">
        <v>48</v>
      </c>
    </row>
    <row r="4" spans="1:7" ht="24" customHeight="1">
      <c r="A4" s="88" t="s">
        <v>49</v>
      </c>
      <c r="B4" s="88"/>
      <c r="C4" s="88"/>
      <c r="D4" s="88"/>
      <c r="E4" s="88"/>
      <c r="F4" s="88"/>
    </row>
    <row r="5" spans="1:7" ht="35.25" customHeight="1">
      <c r="A5" s="5" t="s">
        <v>50</v>
      </c>
      <c r="B5" s="10" t="s">
        <v>51</v>
      </c>
      <c r="C5" s="6" t="s">
        <v>52</v>
      </c>
      <c r="D5" s="6" t="s">
        <v>58</v>
      </c>
      <c r="E5" s="7">
        <v>50387</v>
      </c>
      <c r="F5" s="8" t="s">
        <v>321</v>
      </c>
    </row>
    <row r="6" spans="1:7" ht="29.25" customHeight="1">
      <c r="A6" s="5" t="s">
        <v>53</v>
      </c>
      <c r="B6" s="10" t="s">
        <v>54</v>
      </c>
      <c r="C6" s="6" t="s">
        <v>52</v>
      </c>
      <c r="D6" s="6" t="s">
        <v>58</v>
      </c>
      <c r="E6" s="7">
        <v>6928</v>
      </c>
      <c r="F6" s="8" t="s">
        <v>321</v>
      </c>
    </row>
    <row r="7" spans="1:7" ht="54.75" customHeight="1">
      <c r="A7" s="5" t="s">
        <v>319</v>
      </c>
      <c r="B7" s="10" t="s">
        <v>320</v>
      </c>
      <c r="C7" s="6" t="s">
        <v>52</v>
      </c>
      <c r="D7" s="6" t="s">
        <v>58</v>
      </c>
      <c r="E7" s="7">
        <v>2131</v>
      </c>
      <c r="F7" s="8" t="s">
        <v>321</v>
      </c>
    </row>
    <row r="8" spans="1:7" ht="23.25" customHeight="1">
      <c r="A8" s="88" t="s">
        <v>55</v>
      </c>
      <c r="B8" s="88"/>
      <c r="C8" s="88"/>
      <c r="D8" s="88"/>
      <c r="E8" s="88"/>
      <c r="F8" s="88"/>
    </row>
    <row r="9" spans="1:7" ht="54.75" customHeight="1">
      <c r="A9" s="40" t="s">
        <v>56</v>
      </c>
      <c r="B9" s="10" t="s">
        <v>322</v>
      </c>
      <c r="C9" s="6" t="s">
        <v>57</v>
      </c>
      <c r="D9" s="6" t="s">
        <v>58</v>
      </c>
      <c r="E9" s="7">
        <v>85670.2</v>
      </c>
      <c r="F9" s="8" t="s">
        <v>323</v>
      </c>
    </row>
    <row r="10" spans="1:7" ht="57" customHeight="1">
      <c r="A10" s="40" t="s">
        <v>326</v>
      </c>
      <c r="B10" s="10" t="s">
        <v>324</v>
      </c>
      <c r="C10" s="6" t="s">
        <v>57</v>
      </c>
      <c r="D10" s="6" t="s">
        <v>60</v>
      </c>
      <c r="E10" s="7">
        <v>73730</v>
      </c>
      <c r="F10" s="8" t="s">
        <v>390</v>
      </c>
    </row>
    <row r="11" spans="1:7" ht="63.75">
      <c r="A11" s="40" t="s">
        <v>327</v>
      </c>
      <c r="B11" s="10" t="s">
        <v>325</v>
      </c>
      <c r="C11" s="6" t="s">
        <v>57</v>
      </c>
      <c r="D11" s="6" t="s">
        <v>60</v>
      </c>
      <c r="E11" s="7">
        <v>0</v>
      </c>
      <c r="F11" s="8" t="s">
        <v>328</v>
      </c>
    </row>
    <row r="12" spans="1:7" ht="72" customHeight="1">
      <c r="A12" s="40" t="s">
        <v>62</v>
      </c>
      <c r="B12" s="10" t="s">
        <v>329</v>
      </c>
      <c r="C12" s="6" t="s">
        <v>57</v>
      </c>
      <c r="D12" s="6" t="s">
        <v>58</v>
      </c>
      <c r="E12" s="7">
        <v>83483.600000000006</v>
      </c>
      <c r="F12" s="8" t="s">
        <v>330</v>
      </c>
    </row>
    <row r="13" spans="1:7" ht="34.5" customHeight="1">
      <c r="A13" s="40" t="s">
        <v>63</v>
      </c>
      <c r="B13" s="10" t="s">
        <v>64</v>
      </c>
      <c r="C13" s="6" t="s">
        <v>57</v>
      </c>
      <c r="D13" s="6" t="s">
        <v>60</v>
      </c>
      <c r="E13" s="7">
        <v>95941.6</v>
      </c>
      <c r="F13" s="8" t="s">
        <v>331</v>
      </c>
    </row>
    <row r="14" spans="1:7" ht="72" customHeight="1">
      <c r="A14" s="40" t="s">
        <v>65</v>
      </c>
      <c r="B14" s="10" t="s">
        <v>67</v>
      </c>
      <c r="C14" s="6" t="s">
        <v>57</v>
      </c>
      <c r="D14" s="6" t="s">
        <v>60</v>
      </c>
      <c r="E14" s="7">
        <v>94004</v>
      </c>
      <c r="F14" s="8" t="s">
        <v>330</v>
      </c>
    </row>
    <row r="15" spans="1:7" ht="57.75" customHeight="1">
      <c r="A15" s="40" t="s">
        <v>66</v>
      </c>
      <c r="B15" s="10" t="s">
        <v>332</v>
      </c>
      <c r="C15" s="6" t="s">
        <v>57</v>
      </c>
      <c r="D15" s="6" t="s">
        <v>60</v>
      </c>
      <c r="E15" s="17">
        <v>19213.5</v>
      </c>
      <c r="F15" s="8" t="s">
        <v>333</v>
      </c>
    </row>
    <row r="16" spans="1:7" ht="19.5" customHeight="1">
      <c r="A16" s="88" t="s">
        <v>68</v>
      </c>
      <c r="B16" s="88"/>
      <c r="C16" s="88"/>
      <c r="D16" s="88"/>
      <c r="E16" s="88"/>
      <c r="F16" s="88"/>
    </row>
    <row r="17" spans="1:7" ht="76.5">
      <c r="A17" s="40" t="s">
        <v>69</v>
      </c>
      <c r="B17" s="10" t="s">
        <v>173</v>
      </c>
      <c r="C17" s="6" t="s">
        <v>57</v>
      </c>
      <c r="D17" s="6" t="s">
        <v>58</v>
      </c>
      <c r="E17" s="7">
        <v>24069</v>
      </c>
      <c r="F17" s="8" t="s">
        <v>61</v>
      </c>
    </row>
    <row r="18" spans="1:7" ht="76.5">
      <c r="A18" s="16" t="s">
        <v>334</v>
      </c>
      <c r="B18" s="10" t="s">
        <v>216</v>
      </c>
      <c r="C18" s="6" t="s">
        <v>57</v>
      </c>
      <c r="D18" s="6" t="s">
        <v>60</v>
      </c>
      <c r="E18" s="7">
        <v>65.5</v>
      </c>
      <c r="F18" s="8" t="s">
        <v>61</v>
      </c>
    </row>
    <row r="19" spans="1:7" ht="76.5">
      <c r="A19" s="16" t="s">
        <v>335</v>
      </c>
      <c r="B19" s="10" t="s">
        <v>217</v>
      </c>
      <c r="C19" s="6" t="s">
        <v>57</v>
      </c>
      <c r="D19" s="6" t="s">
        <v>60</v>
      </c>
      <c r="E19" s="7">
        <v>273</v>
      </c>
      <c r="F19" s="8" t="s">
        <v>61</v>
      </c>
    </row>
    <row r="20" spans="1:7" ht="76.5">
      <c r="A20" s="16" t="s">
        <v>336</v>
      </c>
      <c r="B20" s="10" t="s">
        <v>218</v>
      </c>
      <c r="C20" s="6" t="s">
        <v>57</v>
      </c>
      <c r="D20" s="6" t="s">
        <v>60</v>
      </c>
      <c r="E20" s="7">
        <v>23730.5</v>
      </c>
      <c r="F20" s="8" t="s">
        <v>61</v>
      </c>
    </row>
    <row r="21" spans="1:7" ht="76.5">
      <c r="A21" s="40" t="s">
        <v>70</v>
      </c>
      <c r="B21" s="10" t="s">
        <v>174</v>
      </c>
      <c r="C21" s="6" t="s">
        <v>57</v>
      </c>
      <c r="D21" s="6" t="s">
        <v>60</v>
      </c>
      <c r="E21" s="7">
        <v>5748.1</v>
      </c>
      <c r="F21" s="8" t="s">
        <v>61</v>
      </c>
    </row>
    <row r="22" spans="1:7" ht="63.75">
      <c r="A22" s="40" t="s">
        <v>71</v>
      </c>
      <c r="B22" s="10" t="s">
        <v>314</v>
      </c>
      <c r="C22" s="6" t="s">
        <v>57</v>
      </c>
      <c r="D22" s="6" t="s">
        <v>60</v>
      </c>
      <c r="E22" s="7">
        <v>29817.1</v>
      </c>
      <c r="F22" s="8" t="s">
        <v>61</v>
      </c>
    </row>
    <row r="23" spans="1:7" ht="63.75">
      <c r="A23" s="40" t="s">
        <v>72</v>
      </c>
      <c r="B23" s="10" t="s">
        <v>337</v>
      </c>
      <c r="C23" s="6" t="s">
        <v>57</v>
      </c>
      <c r="D23" s="6" t="s">
        <v>60</v>
      </c>
      <c r="E23" s="7">
        <v>30462.799999999999</v>
      </c>
      <c r="F23" s="8" t="s">
        <v>61</v>
      </c>
    </row>
    <row r="24" spans="1:7" ht="24" customHeight="1">
      <c r="A24" s="88" t="s">
        <v>75</v>
      </c>
      <c r="B24" s="88"/>
      <c r="C24" s="88"/>
      <c r="D24" s="88"/>
      <c r="E24" s="88"/>
      <c r="F24" s="88"/>
    </row>
    <row r="25" spans="1:7" ht="45" customHeight="1">
      <c r="A25" s="37" t="s">
        <v>76</v>
      </c>
      <c r="B25" s="89" t="s">
        <v>338</v>
      </c>
      <c r="C25" s="89"/>
      <c r="D25" s="89"/>
      <c r="E25" s="89"/>
      <c r="F25" s="89"/>
    </row>
    <row r="26" spans="1:7" ht="43.5" customHeight="1">
      <c r="A26" s="40" t="s">
        <v>151</v>
      </c>
      <c r="B26" s="10" t="s">
        <v>77</v>
      </c>
      <c r="C26" s="6" t="s">
        <v>78</v>
      </c>
      <c r="D26" s="6" t="s">
        <v>60</v>
      </c>
      <c r="E26" s="7">
        <v>4437.1000000000004</v>
      </c>
      <c r="F26" s="8" t="s">
        <v>210</v>
      </c>
      <c r="G26" s="56"/>
    </row>
    <row r="27" spans="1:7" ht="54" customHeight="1">
      <c r="A27" s="40" t="s">
        <v>175</v>
      </c>
      <c r="B27" s="10" t="s">
        <v>79</v>
      </c>
      <c r="C27" s="6" t="s">
        <v>78</v>
      </c>
      <c r="D27" s="6" t="s">
        <v>60</v>
      </c>
      <c r="E27" s="7">
        <v>1200</v>
      </c>
      <c r="F27" s="8" t="s">
        <v>61</v>
      </c>
    </row>
    <row r="28" spans="1:7" ht="76.5" customHeight="1">
      <c r="A28" s="40" t="s">
        <v>176</v>
      </c>
      <c r="B28" s="10" t="s">
        <v>339</v>
      </c>
      <c r="C28" s="6" t="s">
        <v>78</v>
      </c>
      <c r="D28" s="6" t="s">
        <v>60</v>
      </c>
      <c r="E28" s="7">
        <v>1791</v>
      </c>
      <c r="F28" s="8" t="s">
        <v>210</v>
      </c>
      <c r="G28" s="56"/>
    </row>
    <row r="29" spans="1:7" ht="85.5" customHeight="1">
      <c r="A29" s="40" t="s">
        <v>177</v>
      </c>
      <c r="B29" s="10" t="s">
        <v>340</v>
      </c>
      <c r="C29" s="6" t="s">
        <v>78</v>
      </c>
      <c r="D29" s="6" t="s">
        <v>60</v>
      </c>
      <c r="E29" s="7">
        <v>1791</v>
      </c>
      <c r="F29" s="8" t="s">
        <v>61</v>
      </c>
    </row>
    <row r="30" spans="1:7" ht="90.75" customHeight="1">
      <c r="A30" s="18" t="s">
        <v>342</v>
      </c>
      <c r="B30" s="10" t="s">
        <v>341</v>
      </c>
      <c r="C30" s="6" t="s">
        <v>57</v>
      </c>
      <c r="D30" s="6" t="s">
        <v>60</v>
      </c>
      <c r="E30" s="7">
        <v>1220</v>
      </c>
      <c r="F30" s="8" t="s">
        <v>61</v>
      </c>
    </row>
    <row r="31" spans="1:7" ht="44.25" customHeight="1">
      <c r="A31" s="18" t="s">
        <v>343</v>
      </c>
      <c r="B31" s="10" t="s">
        <v>344</v>
      </c>
      <c r="C31" s="6" t="s">
        <v>57</v>
      </c>
      <c r="D31" s="6" t="s">
        <v>60</v>
      </c>
      <c r="E31" s="7">
        <v>4032.2</v>
      </c>
      <c r="F31" s="8" t="s">
        <v>61</v>
      </c>
    </row>
    <row r="32" spans="1:7" ht="37.5" customHeight="1">
      <c r="A32" s="37" t="s">
        <v>81</v>
      </c>
      <c r="B32" s="89" t="s">
        <v>178</v>
      </c>
      <c r="C32" s="89"/>
      <c r="D32" s="89"/>
      <c r="E32" s="89"/>
      <c r="F32" s="89"/>
    </row>
    <row r="33" spans="1:7" ht="33" customHeight="1">
      <c r="A33" s="40" t="s">
        <v>152</v>
      </c>
      <c r="B33" s="10" t="s">
        <v>345</v>
      </c>
      <c r="C33" s="6" t="s">
        <v>78</v>
      </c>
      <c r="D33" s="6" t="s">
        <v>60</v>
      </c>
      <c r="E33" s="7">
        <v>108</v>
      </c>
      <c r="F33" s="8" t="s">
        <v>210</v>
      </c>
    </row>
    <row r="34" spans="1:7" ht="51">
      <c r="A34" s="40" t="s">
        <v>179</v>
      </c>
      <c r="B34" s="10" t="s">
        <v>346</v>
      </c>
      <c r="C34" s="6" t="s">
        <v>78</v>
      </c>
      <c r="D34" s="6" t="s">
        <v>60</v>
      </c>
      <c r="E34" s="7">
        <v>108</v>
      </c>
      <c r="F34" s="8" t="s">
        <v>61</v>
      </c>
    </row>
    <row r="35" spans="1:7" ht="51">
      <c r="A35" s="18" t="s">
        <v>180</v>
      </c>
      <c r="B35" s="10" t="s">
        <v>83</v>
      </c>
      <c r="C35" s="6" t="s">
        <v>57</v>
      </c>
      <c r="D35" s="6" t="s">
        <v>60</v>
      </c>
      <c r="E35" s="7">
        <v>309.7</v>
      </c>
      <c r="F35" s="8" t="s">
        <v>61</v>
      </c>
    </row>
    <row r="36" spans="1:7" ht="27" customHeight="1">
      <c r="A36" s="37" t="s">
        <v>84</v>
      </c>
      <c r="B36" s="89" t="s">
        <v>181</v>
      </c>
      <c r="C36" s="89"/>
      <c r="D36" s="89"/>
      <c r="E36" s="89"/>
      <c r="F36" s="89"/>
    </row>
    <row r="37" spans="1:7" ht="25.5">
      <c r="A37" s="67" t="s">
        <v>153</v>
      </c>
      <c r="B37" s="68" t="s">
        <v>347</v>
      </c>
      <c r="C37" s="69" t="s">
        <v>85</v>
      </c>
      <c r="D37" s="69" t="s">
        <v>60</v>
      </c>
      <c r="E37" s="72">
        <v>2590</v>
      </c>
      <c r="F37" s="70" t="s">
        <v>210</v>
      </c>
      <c r="G37" s="71"/>
    </row>
    <row r="38" spans="1:7" ht="38.25">
      <c r="A38" s="67" t="s">
        <v>182</v>
      </c>
      <c r="B38" s="68" t="s">
        <v>348</v>
      </c>
      <c r="C38" s="69" t="s">
        <v>85</v>
      </c>
      <c r="D38" s="69" t="s">
        <v>60</v>
      </c>
      <c r="E38" s="72">
        <v>2590</v>
      </c>
      <c r="F38" s="70" t="s">
        <v>61</v>
      </c>
      <c r="G38" s="71"/>
    </row>
    <row r="39" spans="1:7" ht="33" customHeight="1">
      <c r="A39" s="18" t="s">
        <v>349</v>
      </c>
      <c r="B39" s="10" t="s">
        <v>351</v>
      </c>
      <c r="C39" s="6" t="s">
        <v>85</v>
      </c>
      <c r="D39" s="6" t="s">
        <v>60</v>
      </c>
      <c r="E39" s="7">
        <v>1650.6</v>
      </c>
      <c r="F39" s="8" t="s">
        <v>61</v>
      </c>
    </row>
    <row r="40" spans="1:7" ht="38.25">
      <c r="A40" s="18" t="s">
        <v>350</v>
      </c>
      <c r="B40" s="10" t="s">
        <v>352</v>
      </c>
      <c r="C40" s="6" t="s">
        <v>85</v>
      </c>
      <c r="D40" s="6" t="s">
        <v>60</v>
      </c>
      <c r="E40" s="7">
        <v>2168.6999999999998</v>
      </c>
      <c r="F40" s="8" t="s">
        <v>61</v>
      </c>
    </row>
    <row r="41" spans="1:7" ht="30.75" customHeight="1">
      <c r="A41" s="18" t="s">
        <v>354</v>
      </c>
      <c r="B41" s="10" t="s">
        <v>353</v>
      </c>
      <c r="C41" s="6" t="s">
        <v>57</v>
      </c>
      <c r="D41" s="6" t="s">
        <v>60</v>
      </c>
      <c r="E41" s="17">
        <v>3756</v>
      </c>
      <c r="F41" s="8" t="s">
        <v>61</v>
      </c>
    </row>
    <row r="42" spans="1:7" ht="34.5" customHeight="1">
      <c r="A42" s="18" t="s">
        <v>355</v>
      </c>
      <c r="B42" s="10" t="s">
        <v>356</v>
      </c>
      <c r="C42" s="6" t="s">
        <v>57</v>
      </c>
      <c r="D42" s="6" t="s">
        <v>60</v>
      </c>
      <c r="E42" s="17">
        <v>700</v>
      </c>
      <c r="F42" s="8" t="s">
        <v>61</v>
      </c>
    </row>
    <row r="43" spans="1:7" ht="22.5" customHeight="1">
      <c r="A43" s="37" t="s">
        <v>86</v>
      </c>
      <c r="B43" s="89" t="s">
        <v>219</v>
      </c>
      <c r="C43" s="89"/>
      <c r="D43" s="89"/>
      <c r="E43" s="89"/>
      <c r="F43" s="89"/>
    </row>
    <row r="44" spans="1:7" ht="34.5" customHeight="1">
      <c r="A44" s="18" t="s">
        <v>154</v>
      </c>
      <c r="B44" s="10" t="s">
        <v>357</v>
      </c>
      <c r="C44" s="6" t="s">
        <v>82</v>
      </c>
      <c r="D44" s="6" t="s">
        <v>60</v>
      </c>
      <c r="E44" s="7">
        <v>44</v>
      </c>
      <c r="F44" s="8" t="s">
        <v>210</v>
      </c>
    </row>
    <row r="45" spans="1:7" ht="36.75" customHeight="1">
      <c r="A45" s="18" t="s">
        <v>224</v>
      </c>
      <c r="B45" s="10" t="s">
        <v>220</v>
      </c>
      <c r="C45" s="6" t="s">
        <v>82</v>
      </c>
      <c r="D45" s="6" t="s">
        <v>60</v>
      </c>
      <c r="E45" s="7">
        <v>140</v>
      </c>
      <c r="F45" s="8" t="s">
        <v>61</v>
      </c>
    </row>
    <row r="46" spans="1:7" ht="30.75" customHeight="1">
      <c r="A46" s="18" t="s">
        <v>225</v>
      </c>
      <c r="B46" s="10" t="s">
        <v>358</v>
      </c>
      <c r="C46" s="6" t="s">
        <v>82</v>
      </c>
      <c r="D46" s="6" t="s">
        <v>60</v>
      </c>
      <c r="E46" s="7">
        <v>12</v>
      </c>
      <c r="F46" s="8" t="s">
        <v>210</v>
      </c>
    </row>
    <row r="47" spans="1:7" ht="19.5" customHeight="1">
      <c r="A47" s="18" t="s">
        <v>226</v>
      </c>
      <c r="B47" s="10" t="s">
        <v>221</v>
      </c>
      <c r="C47" s="6" t="s">
        <v>82</v>
      </c>
      <c r="D47" s="6" t="s">
        <v>60</v>
      </c>
      <c r="E47" s="7">
        <v>30</v>
      </c>
      <c r="F47" s="8" t="s">
        <v>61</v>
      </c>
    </row>
    <row r="48" spans="1:7" ht="34.5" customHeight="1">
      <c r="A48" s="18" t="s">
        <v>227</v>
      </c>
      <c r="B48" s="10" t="s">
        <v>359</v>
      </c>
      <c r="C48" s="6" t="s">
        <v>82</v>
      </c>
      <c r="D48" s="6" t="s">
        <v>60</v>
      </c>
      <c r="E48" s="7">
        <v>5</v>
      </c>
      <c r="F48" s="8" t="s">
        <v>210</v>
      </c>
    </row>
    <row r="49" spans="1:7" ht="30.75" customHeight="1">
      <c r="A49" s="18" t="s">
        <v>228</v>
      </c>
      <c r="B49" s="10" t="s">
        <v>222</v>
      </c>
      <c r="C49" s="6" t="s">
        <v>82</v>
      </c>
      <c r="D49" s="6" t="s">
        <v>60</v>
      </c>
      <c r="E49" s="7">
        <v>36</v>
      </c>
      <c r="F49" s="8" t="s">
        <v>61</v>
      </c>
    </row>
    <row r="50" spans="1:7" ht="30.75" customHeight="1">
      <c r="A50" s="18" t="s">
        <v>229</v>
      </c>
      <c r="B50" s="10" t="s">
        <v>360</v>
      </c>
      <c r="C50" s="6" t="s">
        <v>82</v>
      </c>
      <c r="D50" s="6" t="s">
        <v>60</v>
      </c>
      <c r="E50" s="7">
        <v>13</v>
      </c>
      <c r="F50" s="8" t="s">
        <v>210</v>
      </c>
    </row>
    <row r="51" spans="1:7" ht="24.75" customHeight="1">
      <c r="A51" s="18" t="s">
        <v>230</v>
      </c>
      <c r="B51" s="10" t="s">
        <v>223</v>
      </c>
      <c r="C51" s="6" t="s">
        <v>82</v>
      </c>
      <c r="D51" s="6" t="s">
        <v>60</v>
      </c>
      <c r="E51" s="7">
        <v>38</v>
      </c>
      <c r="F51" s="8" t="s">
        <v>61</v>
      </c>
    </row>
    <row r="52" spans="1:7" ht="51">
      <c r="A52" s="18" t="s">
        <v>231</v>
      </c>
      <c r="B52" s="10" t="s">
        <v>362</v>
      </c>
      <c r="C52" s="6" t="s">
        <v>82</v>
      </c>
      <c r="D52" s="6" t="s">
        <v>60</v>
      </c>
      <c r="E52" s="7">
        <v>7</v>
      </c>
      <c r="F52" s="8" t="s">
        <v>210</v>
      </c>
    </row>
    <row r="53" spans="1:7" ht="51">
      <c r="A53" s="18" t="s">
        <v>232</v>
      </c>
      <c r="B53" s="10" t="s">
        <v>361</v>
      </c>
      <c r="C53" s="6" t="s">
        <v>82</v>
      </c>
      <c r="D53" s="6" t="s">
        <v>60</v>
      </c>
      <c r="E53" s="7">
        <v>8</v>
      </c>
      <c r="F53" s="8" t="s">
        <v>61</v>
      </c>
    </row>
    <row r="54" spans="1:7" ht="56.25" customHeight="1">
      <c r="A54" s="18" t="s">
        <v>363</v>
      </c>
      <c r="B54" s="10" t="s">
        <v>233</v>
      </c>
      <c r="C54" s="6" t="s">
        <v>57</v>
      </c>
      <c r="D54" s="6" t="s">
        <v>60</v>
      </c>
      <c r="E54" s="7">
        <v>1450</v>
      </c>
      <c r="F54" s="8" t="s">
        <v>61</v>
      </c>
    </row>
    <row r="55" spans="1:7" ht="63.75">
      <c r="A55" s="18" t="s">
        <v>364</v>
      </c>
      <c r="B55" s="10" t="s">
        <v>365</v>
      </c>
      <c r="C55" s="6" t="s">
        <v>57</v>
      </c>
      <c r="D55" s="6" t="s">
        <v>60</v>
      </c>
      <c r="E55" s="7">
        <v>191.4</v>
      </c>
      <c r="F55" s="8" t="s">
        <v>61</v>
      </c>
    </row>
    <row r="56" spans="1:7" ht="26.25" customHeight="1">
      <c r="A56" s="37" t="s">
        <v>87</v>
      </c>
      <c r="B56" s="89" t="s">
        <v>234</v>
      </c>
      <c r="C56" s="89"/>
      <c r="D56" s="89"/>
      <c r="E56" s="89"/>
      <c r="F56" s="89"/>
    </row>
    <row r="57" spans="1:7" ht="38.25">
      <c r="A57" s="40" t="s">
        <v>155</v>
      </c>
      <c r="B57" s="10" t="s">
        <v>235</v>
      </c>
      <c r="C57" s="6" t="s">
        <v>82</v>
      </c>
      <c r="D57" s="6" t="s">
        <v>60</v>
      </c>
      <c r="E57" s="7">
        <v>0</v>
      </c>
      <c r="F57" s="8" t="s">
        <v>210</v>
      </c>
    </row>
    <row r="58" spans="1:7" ht="38.25">
      <c r="A58" s="18" t="s">
        <v>242</v>
      </c>
      <c r="B58" s="10" t="s">
        <v>236</v>
      </c>
      <c r="C58" s="6" t="s">
        <v>237</v>
      </c>
      <c r="D58" s="6" t="s">
        <v>60</v>
      </c>
      <c r="E58" s="7">
        <v>0</v>
      </c>
      <c r="F58" s="8" t="s">
        <v>210</v>
      </c>
    </row>
    <row r="59" spans="1:7" ht="44.25" customHeight="1">
      <c r="A59" s="40" t="s">
        <v>243</v>
      </c>
      <c r="B59" s="10" t="s">
        <v>238</v>
      </c>
      <c r="C59" s="6" t="s">
        <v>82</v>
      </c>
      <c r="D59" s="6" t="s">
        <v>60</v>
      </c>
      <c r="E59" s="7">
        <v>0</v>
      </c>
      <c r="F59" s="8" t="s">
        <v>61</v>
      </c>
    </row>
    <row r="60" spans="1:7" ht="38.25">
      <c r="A60" s="18" t="s">
        <v>244</v>
      </c>
      <c r="B60" s="10" t="s">
        <v>239</v>
      </c>
      <c r="C60" s="6" t="s">
        <v>237</v>
      </c>
      <c r="D60" s="6" t="s">
        <v>60</v>
      </c>
      <c r="E60" s="7">
        <v>0</v>
      </c>
      <c r="F60" s="8" t="s">
        <v>61</v>
      </c>
    </row>
    <row r="61" spans="1:7" ht="25.5">
      <c r="A61" s="18" t="s">
        <v>241</v>
      </c>
      <c r="B61" s="10" t="s">
        <v>240</v>
      </c>
      <c r="C61" s="6" t="s">
        <v>57</v>
      </c>
      <c r="D61" s="6" t="s">
        <v>60</v>
      </c>
      <c r="E61" s="7">
        <v>0</v>
      </c>
      <c r="F61" s="8" t="s">
        <v>61</v>
      </c>
    </row>
    <row r="62" spans="1:7" ht="20.25" customHeight="1">
      <c r="A62" s="37" t="s">
        <v>88</v>
      </c>
      <c r="B62" s="89" t="s">
        <v>183</v>
      </c>
      <c r="C62" s="89"/>
      <c r="D62" s="89"/>
      <c r="E62" s="89"/>
      <c r="F62" s="89"/>
    </row>
    <row r="63" spans="1:7" ht="40.5" customHeight="1">
      <c r="A63" s="38" t="s">
        <v>245</v>
      </c>
      <c r="B63" s="10" t="s">
        <v>90</v>
      </c>
      <c r="C63" s="6" t="s">
        <v>82</v>
      </c>
      <c r="D63" s="6" t="s">
        <v>60</v>
      </c>
      <c r="E63" s="7">
        <v>93</v>
      </c>
      <c r="F63" s="8" t="s">
        <v>210</v>
      </c>
    </row>
    <row r="64" spans="1:7" ht="40.5" customHeight="1">
      <c r="A64" s="73" t="s">
        <v>247</v>
      </c>
      <c r="B64" s="74" t="s">
        <v>184</v>
      </c>
      <c r="C64" s="75" t="s">
        <v>82</v>
      </c>
      <c r="D64" s="75" t="s">
        <v>60</v>
      </c>
      <c r="E64" s="76">
        <v>93</v>
      </c>
      <c r="F64" s="77" t="s">
        <v>210</v>
      </c>
      <c r="G64" s="78"/>
    </row>
    <row r="65" spans="1:7" ht="25.5">
      <c r="A65" s="82" t="s">
        <v>248</v>
      </c>
      <c r="B65" s="10" t="s">
        <v>185</v>
      </c>
      <c r="C65" s="6" t="s">
        <v>82</v>
      </c>
      <c r="D65" s="6" t="s">
        <v>60</v>
      </c>
      <c r="E65" s="7">
        <v>6</v>
      </c>
      <c r="F65" s="8" t="s">
        <v>210</v>
      </c>
    </row>
    <row r="66" spans="1:7" ht="51">
      <c r="A66" s="79" t="s">
        <v>246</v>
      </c>
      <c r="B66" s="74" t="s">
        <v>91</v>
      </c>
      <c r="C66" s="75" t="s">
        <v>82</v>
      </c>
      <c r="D66" s="75" t="s">
        <v>60</v>
      </c>
      <c r="E66" s="76">
        <v>5</v>
      </c>
      <c r="F66" s="77" t="s">
        <v>61</v>
      </c>
      <c r="G66" s="78"/>
    </row>
    <row r="67" spans="1:7" ht="38.25">
      <c r="A67" s="80" t="s">
        <v>367</v>
      </c>
      <c r="B67" s="10" t="s">
        <v>366</v>
      </c>
      <c r="C67" s="6" t="s">
        <v>78</v>
      </c>
      <c r="D67" s="6" t="s">
        <v>60</v>
      </c>
      <c r="E67" s="19">
        <v>7358.3</v>
      </c>
      <c r="F67" s="8" t="s">
        <v>61</v>
      </c>
    </row>
    <row r="68" spans="1:7" ht="51" customHeight="1">
      <c r="A68" s="18" t="s">
        <v>89</v>
      </c>
      <c r="B68" s="10" t="s">
        <v>368</v>
      </c>
      <c r="C68" s="6" t="s">
        <v>156</v>
      </c>
      <c r="D68" s="6" t="s">
        <v>60</v>
      </c>
      <c r="E68" s="19">
        <v>866</v>
      </c>
      <c r="F68" s="8" t="s">
        <v>61</v>
      </c>
    </row>
    <row r="69" spans="1:7" ht="40.5" customHeight="1">
      <c r="A69" s="18" t="s">
        <v>92</v>
      </c>
      <c r="B69" s="10" t="s">
        <v>249</v>
      </c>
      <c r="C69" s="6" t="s">
        <v>57</v>
      </c>
      <c r="D69" s="6" t="s">
        <v>60</v>
      </c>
      <c r="E69" s="19">
        <v>8551.1</v>
      </c>
      <c r="F69" s="8" t="s">
        <v>61</v>
      </c>
    </row>
    <row r="70" spans="1:7" ht="23.25" customHeight="1">
      <c r="A70" s="37" t="s">
        <v>94</v>
      </c>
      <c r="B70" s="89" t="s">
        <v>186</v>
      </c>
      <c r="C70" s="89"/>
      <c r="D70" s="89"/>
      <c r="E70" s="89"/>
      <c r="F70" s="89"/>
    </row>
    <row r="71" spans="1:7" ht="45" customHeight="1">
      <c r="A71" s="38" t="s">
        <v>250</v>
      </c>
      <c r="B71" s="10" t="s">
        <v>187</v>
      </c>
      <c r="C71" s="6" t="s">
        <v>82</v>
      </c>
      <c r="D71" s="6" t="s">
        <v>60</v>
      </c>
      <c r="E71" s="7">
        <v>23</v>
      </c>
      <c r="F71" s="8" t="s">
        <v>210</v>
      </c>
    </row>
    <row r="72" spans="1:7" ht="38.25">
      <c r="A72" s="80" t="s">
        <v>192</v>
      </c>
      <c r="B72" s="10" t="s">
        <v>188</v>
      </c>
      <c r="C72" s="6" t="s">
        <v>82</v>
      </c>
      <c r="D72" s="6" t="s">
        <v>60</v>
      </c>
      <c r="E72" s="7">
        <v>23</v>
      </c>
      <c r="F72" s="8" t="s">
        <v>210</v>
      </c>
      <c r="G72" s="56"/>
    </row>
    <row r="73" spans="1:7" ht="30.75" customHeight="1">
      <c r="A73" s="81" t="s">
        <v>251</v>
      </c>
      <c r="B73" s="10" t="s">
        <v>189</v>
      </c>
      <c r="C73" s="6" t="s">
        <v>82</v>
      </c>
      <c r="D73" s="6" t="s">
        <v>60</v>
      </c>
      <c r="E73" s="7">
        <v>16</v>
      </c>
      <c r="F73" s="8" t="s">
        <v>210</v>
      </c>
    </row>
    <row r="74" spans="1:7" ht="51">
      <c r="A74" s="80" t="s">
        <v>252</v>
      </c>
      <c r="B74" s="10" t="s">
        <v>190</v>
      </c>
      <c r="C74" s="6" t="s">
        <v>82</v>
      </c>
      <c r="D74" s="6" t="s">
        <v>60</v>
      </c>
      <c r="E74" s="7">
        <v>16</v>
      </c>
      <c r="F74" s="8" t="s">
        <v>61</v>
      </c>
      <c r="G74" s="56"/>
    </row>
    <row r="75" spans="1:7" ht="38.25">
      <c r="A75" s="80" t="s">
        <v>369</v>
      </c>
      <c r="B75" s="10" t="s">
        <v>370</v>
      </c>
      <c r="C75" s="6" t="s">
        <v>78</v>
      </c>
      <c r="D75" s="6" t="s">
        <v>60</v>
      </c>
      <c r="E75" s="7">
        <v>8952</v>
      </c>
      <c r="F75" s="8" t="s">
        <v>61</v>
      </c>
    </row>
    <row r="76" spans="1:7" ht="43.5" customHeight="1">
      <c r="A76" s="18" t="s">
        <v>253</v>
      </c>
      <c r="B76" s="10" t="s">
        <v>191</v>
      </c>
      <c r="C76" s="6" t="s">
        <v>156</v>
      </c>
      <c r="D76" s="6" t="s">
        <v>60</v>
      </c>
      <c r="E76" s="17">
        <v>3646.5</v>
      </c>
      <c r="F76" s="8" t="s">
        <v>61</v>
      </c>
    </row>
    <row r="77" spans="1:7" ht="38.25">
      <c r="A77" s="18" t="s">
        <v>95</v>
      </c>
      <c r="B77" s="10" t="s">
        <v>293</v>
      </c>
      <c r="C77" s="6" t="s">
        <v>57</v>
      </c>
      <c r="D77" s="6" t="s">
        <v>60</v>
      </c>
      <c r="E77" s="7">
        <v>1388.7</v>
      </c>
      <c r="F77" s="8" t="s">
        <v>61</v>
      </c>
    </row>
    <row r="78" spans="1:7" ht="18.75" customHeight="1">
      <c r="A78" s="37" t="s">
        <v>254</v>
      </c>
      <c r="B78" s="89" t="s">
        <v>98</v>
      </c>
      <c r="C78" s="89"/>
      <c r="D78" s="89"/>
      <c r="E78" s="89"/>
      <c r="F78" s="89"/>
    </row>
    <row r="79" spans="1:7" ht="63.75">
      <c r="A79" s="18" t="s">
        <v>255</v>
      </c>
      <c r="B79" s="10" t="s">
        <v>99</v>
      </c>
      <c r="C79" s="6" t="s">
        <v>82</v>
      </c>
      <c r="D79" s="6" t="s">
        <v>60</v>
      </c>
      <c r="E79" s="7">
        <v>1</v>
      </c>
      <c r="F79" s="8" t="s">
        <v>61</v>
      </c>
    </row>
    <row r="80" spans="1:7" ht="51">
      <c r="A80" s="18" t="s">
        <v>256</v>
      </c>
      <c r="B80" s="10" t="s">
        <v>101</v>
      </c>
      <c r="C80" s="6" t="s">
        <v>82</v>
      </c>
      <c r="D80" s="16" t="s">
        <v>60</v>
      </c>
      <c r="E80" s="7">
        <v>1</v>
      </c>
      <c r="F80" s="8" t="s">
        <v>61</v>
      </c>
    </row>
    <row r="81" spans="1:6" ht="51">
      <c r="A81" s="18" t="s">
        <v>257</v>
      </c>
      <c r="B81" s="10" t="s">
        <v>102</v>
      </c>
      <c r="C81" s="6" t="s">
        <v>100</v>
      </c>
      <c r="D81" s="16" t="s">
        <v>60</v>
      </c>
      <c r="E81" s="7">
        <v>852.9</v>
      </c>
      <c r="F81" s="8" t="s">
        <v>61</v>
      </c>
    </row>
    <row r="82" spans="1:6" ht="38.25">
      <c r="A82" s="18" t="s">
        <v>96</v>
      </c>
      <c r="B82" s="10" t="s">
        <v>103</v>
      </c>
      <c r="C82" s="6" t="s">
        <v>57</v>
      </c>
      <c r="D82" s="20" t="s">
        <v>60</v>
      </c>
      <c r="E82" s="7">
        <v>755.2</v>
      </c>
      <c r="F82" s="8" t="s">
        <v>61</v>
      </c>
    </row>
    <row r="83" spans="1:6" ht="29.25" customHeight="1">
      <c r="A83" s="37" t="s">
        <v>97</v>
      </c>
      <c r="B83" s="89" t="s">
        <v>371</v>
      </c>
      <c r="C83" s="89"/>
      <c r="D83" s="89"/>
      <c r="E83" s="89"/>
      <c r="F83" s="89"/>
    </row>
    <row r="84" spans="1:6" ht="69.75" customHeight="1">
      <c r="A84" s="81" t="s">
        <v>258</v>
      </c>
      <c r="B84" s="10" t="s">
        <v>372</v>
      </c>
      <c r="C84" s="6" t="s">
        <v>78</v>
      </c>
      <c r="D84" s="6" t="s">
        <v>60</v>
      </c>
      <c r="E84" s="7">
        <v>227545</v>
      </c>
      <c r="F84" s="8" t="s">
        <v>210</v>
      </c>
    </row>
    <row r="85" spans="1:6" ht="81.75" customHeight="1">
      <c r="A85" s="18" t="s">
        <v>259</v>
      </c>
      <c r="B85" s="10" t="s">
        <v>373</v>
      </c>
      <c r="C85" s="6" t="s">
        <v>78</v>
      </c>
      <c r="D85" s="6" t="s">
        <v>60</v>
      </c>
      <c r="E85" s="7">
        <v>682635</v>
      </c>
      <c r="F85" s="8" t="s">
        <v>61</v>
      </c>
    </row>
    <row r="86" spans="1:6" ht="63.75">
      <c r="A86" s="18" t="s">
        <v>260</v>
      </c>
      <c r="B86" s="10" t="s">
        <v>374</v>
      </c>
      <c r="C86" s="6" t="s">
        <v>57</v>
      </c>
      <c r="D86" s="6" t="s">
        <v>60</v>
      </c>
      <c r="E86" s="17">
        <v>1773.4</v>
      </c>
      <c r="F86" s="8" t="s">
        <v>61</v>
      </c>
    </row>
    <row r="87" spans="1:6" ht="45" customHeight="1">
      <c r="A87" s="37" t="s">
        <v>268</v>
      </c>
      <c r="B87" s="89" t="s">
        <v>261</v>
      </c>
      <c r="C87" s="89"/>
      <c r="D87" s="89"/>
      <c r="E87" s="89"/>
      <c r="F87" s="89"/>
    </row>
    <row r="88" spans="1:6" ht="42" customHeight="1">
      <c r="A88" s="18" t="s">
        <v>262</v>
      </c>
      <c r="B88" s="10" t="s">
        <v>375</v>
      </c>
      <c r="C88" s="6" t="s">
        <v>82</v>
      </c>
      <c r="D88" s="6" t="s">
        <v>60</v>
      </c>
      <c r="E88" s="21">
        <v>101</v>
      </c>
      <c r="F88" s="8" t="s">
        <v>61</v>
      </c>
    </row>
    <row r="89" spans="1:6" ht="31.5" customHeight="1">
      <c r="A89" s="18" t="s">
        <v>263</v>
      </c>
      <c r="B89" s="10" t="s">
        <v>376</v>
      </c>
      <c r="C89" s="6" t="s">
        <v>82</v>
      </c>
      <c r="D89" s="6" t="s">
        <v>60</v>
      </c>
      <c r="E89" s="21">
        <v>23</v>
      </c>
      <c r="F89" s="8" t="s">
        <v>61</v>
      </c>
    </row>
    <row r="90" spans="1:6" ht="25.5">
      <c r="A90" s="18" t="s">
        <v>264</v>
      </c>
      <c r="B90" s="10" t="s">
        <v>265</v>
      </c>
      <c r="C90" s="6" t="s">
        <v>82</v>
      </c>
      <c r="D90" s="6" t="s">
        <v>60</v>
      </c>
      <c r="E90" s="21">
        <v>0</v>
      </c>
      <c r="F90" s="8" t="s">
        <v>61</v>
      </c>
    </row>
    <row r="91" spans="1:6" ht="33" customHeight="1">
      <c r="A91" s="18" t="s">
        <v>266</v>
      </c>
      <c r="B91" s="10" t="s">
        <v>267</v>
      </c>
      <c r="C91" s="6" t="s">
        <v>82</v>
      </c>
      <c r="D91" s="6" t="s">
        <v>60</v>
      </c>
      <c r="E91" s="21">
        <v>957</v>
      </c>
      <c r="F91" s="8" t="s">
        <v>61</v>
      </c>
    </row>
    <row r="92" spans="1:6" ht="104.25" customHeight="1">
      <c r="A92" s="18" t="s">
        <v>269</v>
      </c>
      <c r="B92" s="22" t="s">
        <v>377</v>
      </c>
      <c r="C92" s="6" t="s">
        <v>57</v>
      </c>
      <c r="D92" s="6" t="s">
        <v>60</v>
      </c>
      <c r="E92" s="17">
        <v>1999.8</v>
      </c>
      <c r="F92" s="8" t="s">
        <v>61</v>
      </c>
    </row>
    <row r="93" spans="1:6" ht="27" customHeight="1">
      <c r="A93" s="37" t="s">
        <v>270</v>
      </c>
      <c r="B93" s="89" t="s">
        <v>104</v>
      </c>
      <c r="C93" s="89"/>
      <c r="D93" s="89"/>
      <c r="E93" s="89"/>
      <c r="F93" s="89"/>
    </row>
    <row r="94" spans="1:6" ht="38.25">
      <c r="A94" s="18" t="s">
        <v>271</v>
      </c>
      <c r="B94" s="10" t="s">
        <v>105</v>
      </c>
      <c r="C94" s="6" t="s">
        <v>78</v>
      </c>
      <c r="D94" s="6" t="s">
        <v>60</v>
      </c>
      <c r="E94" s="7">
        <v>0</v>
      </c>
      <c r="F94" s="8" t="s">
        <v>210</v>
      </c>
    </row>
    <row r="95" spans="1:6" ht="55.5" customHeight="1">
      <c r="A95" s="40" t="s">
        <v>272</v>
      </c>
      <c r="B95" s="10" t="s">
        <v>106</v>
      </c>
      <c r="C95" s="6" t="s">
        <v>78</v>
      </c>
      <c r="D95" s="6" t="s">
        <v>60</v>
      </c>
      <c r="E95" s="7">
        <v>0</v>
      </c>
      <c r="F95" s="8" t="s">
        <v>210</v>
      </c>
    </row>
    <row r="96" spans="1:6" ht="54.75" customHeight="1">
      <c r="A96" s="40" t="s">
        <v>273</v>
      </c>
      <c r="B96" s="10" t="s">
        <v>107</v>
      </c>
      <c r="C96" s="6" t="s">
        <v>78</v>
      </c>
      <c r="D96" s="6" t="s">
        <v>60</v>
      </c>
      <c r="E96" s="7">
        <v>0</v>
      </c>
      <c r="F96" s="8" t="s">
        <v>61</v>
      </c>
    </row>
    <row r="97" spans="1:7" ht="69" customHeight="1">
      <c r="A97" s="18" t="s">
        <v>274</v>
      </c>
      <c r="B97" s="10" t="s">
        <v>378</v>
      </c>
      <c r="C97" s="6" t="s">
        <v>57</v>
      </c>
      <c r="D97" s="6" t="s">
        <v>60</v>
      </c>
      <c r="E97" s="7">
        <v>0</v>
      </c>
      <c r="F97" s="8" t="s">
        <v>61</v>
      </c>
    </row>
    <row r="98" spans="1:7" ht="49.5" customHeight="1">
      <c r="A98" s="18" t="s">
        <v>275</v>
      </c>
      <c r="B98" s="10" t="s">
        <v>108</v>
      </c>
      <c r="C98" s="6" t="s">
        <v>82</v>
      </c>
      <c r="D98" s="6" t="s">
        <v>60</v>
      </c>
      <c r="E98" s="23">
        <v>0</v>
      </c>
      <c r="F98" s="8" t="s">
        <v>61</v>
      </c>
    </row>
    <row r="99" spans="1:7" ht="51">
      <c r="A99" s="18" t="s">
        <v>276</v>
      </c>
      <c r="B99" s="10" t="s">
        <v>379</v>
      </c>
      <c r="C99" s="6" t="s">
        <v>82</v>
      </c>
      <c r="D99" s="6" t="s">
        <v>60</v>
      </c>
      <c r="E99" s="21">
        <v>0</v>
      </c>
      <c r="F99" s="8" t="s">
        <v>61</v>
      </c>
    </row>
    <row r="100" spans="1:7" ht="19.5" customHeight="1">
      <c r="A100" s="88" t="s">
        <v>109</v>
      </c>
      <c r="B100" s="88"/>
      <c r="C100" s="88"/>
      <c r="D100" s="88"/>
      <c r="E100" s="88"/>
      <c r="F100" s="88"/>
    </row>
    <row r="101" spans="1:7" ht="35.25" customHeight="1">
      <c r="A101" s="24" t="s">
        <v>110</v>
      </c>
      <c r="B101" s="10" t="s">
        <v>277</v>
      </c>
      <c r="C101" s="20" t="s">
        <v>52</v>
      </c>
      <c r="D101" s="20" t="s">
        <v>60</v>
      </c>
      <c r="E101" s="7">
        <v>48</v>
      </c>
      <c r="F101" s="25" t="s">
        <v>211</v>
      </c>
    </row>
    <row r="102" spans="1:7" ht="44.25" customHeight="1">
      <c r="A102" s="24" t="s">
        <v>157</v>
      </c>
      <c r="B102" s="10" t="s">
        <v>297</v>
      </c>
      <c r="C102" s="20" t="s">
        <v>52</v>
      </c>
      <c r="D102" s="20" t="s">
        <v>60</v>
      </c>
      <c r="E102" s="7">
        <v>31</v>
      </c>
      <c r="F102" s="25" t="s">
        <v>211</v>
      </c>
    </row>
    <row r="103" spans="1:7" ht="57" customHeight="1">
      <c r="A103" s="24" t="s">
        <v>158</v>
      </c>
      <c r="B103" s="10" t="s">
        <v>298</v>
      </c>
      <c r="C103" s="20" t="s">
        <v>52</v>
      </c>
      <c r="D103" s="20" t="s">
        <v>60</v>
      </c>
      <c r="E103" s="7">
        <v>17</v>
      </c>
      <c r="F103" s="25" t="s">
        <v>211</v>
      </c>
    </row>
    <row r="104" spans="1:7" ht="38.25" customHeight="1">
      <c r="A104" s="24" t="s">
        <v>159</v>
      </c>
      <c r="B104" s="10" t="s">
        <v>299</v>
      </c>
      <c r="C104" s="20" t="s">
        <v>52</v>
      </c>
      <c r="D104" s="20" t="s">
        <v>60</v>
      </c>
      <c r="E104" s="7">
        <v>0</v>
      </c>
      <c r="F104" s="25" t="s">
        <v>211</v>
      </c>
    </row>
    <row r="105" spans="1:7" ht="41.25" customHeight="1">
      <c r="A105" s="41" t="s">
        <v>111</v>
      </c>
      <c r="B105" s="10" t="s">
        <v>278</v>
      </c>
      <c r="C105" s="20" t="s">
        <v>52</v>
      </c>
      <c r="D105" s="20" t="s">
        <v>60</v>
      </c>
      <c r="E105" s="7">
        <v>2</v>
      </c>
      <c r="F105" s="25" t="s">
        <v>61</v>
      </c>
    </row>
    <row r="106" spans="1:7" ht="92.25" customHeight="1">
      <c r="A106" s="41" t="s">
        <v>193</v>
      </c>
      <c r="B106" s="10" t="s">
        <v>295</v>
      </c>
      <c r="C106" s="20" t="s">
        <v>52</v>
      </c>
      <c r="D106" s="20" t="s">
        <v>60</v>
      </c>
      <c r="E106" s="7">
        <v>1</v>
      </c>
      <c r="F106" s="25" t="s">
        <v>61</v>
      </c>
      <c r="G106" s="4">
        <f>E106/E105</f>
        <v>0.5</v>
      </c>
    </row>
    <row r="107" spans="1:7" ht="41.25" customHeight="1">
      <c r="A107" s="41" t="s">
        <v>194</v>
      </c>
      <c r="B107" s="10" t="s">
        <v>296</v>
      </c>
      <c r="C107" s="20" t="s">
        <v>52</v>
      </c>
      <c r="D107" s="20" t="s">
        <v>60</v>
      </c>
      <c r="E107" s="7">
        <v>1</v>
      </c>
      <c r="F107" s="25" t="s">
        <v>61</v>
      </c>
    </row>
    <row r="108" spans="1:7" ht="42" customHeight="1">
      <c r="A108" s="41" t="s">
        <v>195</v>
      </c>
      <c r="B108" s="10" t="s">
        <v>380</v>
      </c>
      <c r="C108" s="20" t="s">
        <v>52</v>
      </c>
      <c r="D108" s="20" t="s">
        <v>60</v>
      </c>
      <c r="E108" s="7">
        <v>0</v>
      </c>
      <c r="F108" s="25" t="s">
        <v>61</v>
      </c>
      <c r="G108" s="4">
        <f>(E107+E108+E109)/E105</f>
        <v>0.5</v>
      </c>
    </row>
    <row r="109" spans="1:7" ht="29.25" customHeight="1">
      <c r="A109" s="41" t="s">
        <v>196</v>
      </c>
      <c r="B109" s="10" t="s">
        <v>381</v>
      </c>
      <c r="C109" s="20" t="s">
        <v>52</v>
      </c>
      <c r="D109" s="20" t="s">
        <v>60</v>
      </c>
      <c r="E109" s="7">
        <v>0</v>
      </c>
      <c r="F109" s="25" t="s">
        <v>61</v>
      </c>
    </row>
    <row r="110" spans="1:7" ht="31.5" customHeight="1">
      <c r="A110" s="24" t="s">
        <v>315</v>
      </c>
      <c r="B110" s="10" t="s">
        <v>382</v>
      </c>
      <c r="C110" s="20" t="s">
        <v>52</v>
      </c>
      <c r="D110" s="20" t="s">
        <v>60</v>
      </c>
      <c r="E110" s="7">
        <v>0</v>
      </c>
      <c r="F110" s="25" t="s">
        <v>61</v>
      </c>
    </row>
    <row r="111" spans="1:7" ht="41.25" customHeight="1">
      <c r="A111" s="24" t="s">
        <v>316</v>
      </c>
      <c r="B111" s="10" t="s">
        <v>383</v>
      </c>
      <c r="C111" s="20" t="s">
        <v>52</v>
      </c>
      <c r="D111" s="20" t="s">
        <v>60</v>
      </c>
      <c r="E111" s="7">
        <v>0</v>
      </c>
      <c r="F111" s="25" t="s">
        <v>61</v>
      </c>
    </row>
    <row r="112" spans="1:7" ht="66" customHeight="1">
      <c r="A112" s="41" t="s">
        <v>112</v>
      </c>
      <c r="B112" s="10" t="s">
        <v>279</v>
      </c>
      <c r="C112" s="20" t="s">
        <v>52</v>
      </c>
      <c r="D112" s="20" t="s">
        <v>60</v>
      </c>
      <c r="E112" s="7">
        <v>3</v>
      </c>
      <c r="F112" s="25" t="s">
        <v>61</v>
      </c>
      <c r="G112" s="54"/>
    </row>
    <row r="113" spans="1:8" ht="51.75" customHeight="1">
      <c r="A113" s="41" t="s">
        <v>280</v>
      </c>
      <c r="B113" s="10" t="s">
        <v>384</v>
      </c>
      <c r="C113" s="20" t="s">
        <v>52</v>
      </c>
      <c r="D113" s="20" t="s">
        <v>60</v>
      </c>
      <c r="E113" s="7">
        <v>2</v>
      </c>
      <c r="F113" s="25" t="s">
        <v>61</v>
      </c>
      <c r="G113" s="4"/>
    </row>
    <row r="114" spans="1:8" ht="44.25" customHeight="1">
      <c r="A114" s="24" t="s">
        <v>113</v>
      </c>
      <c r="B114" s="10" t="s">
        <v>281</v>
      </c>
      <c r="C114" s="20" t="s">
        <v>52</v>
      </c>
      <c r="D114" s="20" t="s">
        <v>60</v>
      </c>
      <c r="E114" s="7">
        <v>0</v>
      </c>
      <c r="F114" s="25" t="s">
        <v>61</v>
      </c>
    </row>
    <row r="115" spans="1:8" ht="42.75" customHeight="1">
      <c r="A115" s="24" t="s">
        <v>114</v>
      </c>
      <c r="B115" s="10" t="s">
        <v>294</v>
      </c>
      <c r="C115" s="20" t="s">
        <v>52</v>
      </c>
      <c r="D115" s="20" t="s">
        <v>60</v>
      </c>
      <c r="E115" s="7">
        <v>1</v>
      </c>
      <c r="F115" s="25" t="s">
        <v>61</v>
      </c>
    </row>
    <row r="116" spans="1:8" ht="28.5" customHeight="1">
      <c r="A116" s="24" t="s">
        <v>115</v>
      </c>
      <c r="B116" s="10" t="s">
        <v>282</v>
      </c>
      <c r="C116" s="20" t="s">
        <v>52</v>
      </c>
      <c r="D116" s="20" t="s">
        <v>60</v>
      </c>
      <c r="E116" s="7">
        <v>0</v>
      </c>
      <c r="F116" s="25" t="s">
        <v>211</v>
      </c>
    </row>
    <row r="117" spans="1:8" ht="81.75" customHeight="1">
      <c r="A117" s="24" t="s">
        <v>197</v>
      </c>
      <c r="B117" s="10" t="s">
        <v>283</v>
      </c>
      <c r="C117" s="20" t="s">
        <v>52</v>
      </c>
      <c r="D117" s="20" t="s">
        <v>60</v>
      </c>
      <c r="E117" s="7">
        <v>6</v>
      </c>
      <c r="F117" s="25" t="s">
        <v>61</v>
      </c>
    </row>
    <row r="118" spans="1:8" ht="51.75" customHeight="1">
      <c r="A118" s="24" t="s">
        <v>160</v>
      </c>
      <c r="B118" s="10" t="s">
        <v>313</v>
      </c>
      <c r="C118" s="20" t="s">
        <v>52</v>
      </c>
      <c r="D118" s="20" t="s">
        <v>60</v>
      </c>
      <c r="E118" s="7">
        <v>6</v>
      </c>
      <c r="F118" s="25" t="s">
        <v>61</v>
      </c>
    </row>
    <row r="119" spans="1:8" ht="66.75" customHeight="1">
      <c r="A119" s="24" t="s">
        <v>198</v>
      </c>
      <c r="B119" s="10" t="s">
        <v>301</v>
      </c>
      <c r="C119" s="20" t="s">
        <v>52</v>
      </c>
      <c r="D119" s="20" t="s">
        <v>60</v>
      </c>
      <c r="E119" s="7">
        <v>0</v>
      </c>
      <c r="F119" s="25" t="s">
        <v>61</v>
      </c>
    </row>
    <row r="120" spans="1:8" ht="61.5" customHeight="1">
      <c r="A120" s="24" t="s">
        <v>199</v>
      </c>
      <c r="B120" s="10" t="s">
        <v>300</v>
      </c>
      <c r="C120" s="20" t="s">
        <v>52</v>
      </c>
      <c r="D120" s="20" t="s">
        <v>60</v>
      </c>
      <c r="E120" s="7">
        <v>0</v>
      </c>
      <c r="F120" s="25" t="s">
        <v>61</v>
      </c>
    </row>
    <row r="121" spans="1:8" ht="20.25" customHeight="1">
      <c r="A121" s="88" t="s">
        <v>116</v>
      </c>
      <c r="B121" s="88"/>
      <c r="C121" s="88"/>
      <c r="D121" s="88"/>
      <c r="E121" s="88"/>
      <c r="F121" s="88"/>
    </row>
    <row r="122" spans="1:8" ht="38.25">
      <c r="A122" s="16" t="s">
        <v>117</v>
      </c>
      <c r="B122" s="10" t="s">
        <v>200</v>
      </c>
      <c r="C122" s="6" t="s">
        <v>82</v>
      </c>
      <c r="D122" s="6" t="s">
        <v>60</v>
      </c>
      <c r="E122" s="7">
        <v>47</v>
      </c>
      <c r="F122" s="8" t="s">
        <v>61</v>
      </c>
    </row>
    <row r="123" spans="1:8" ht="53.25" customHeight="1">
      <c r="A123" s="16" t="s">
        <v>118</v>
      </c>
      <c r="B123" s="10" t="s">
        <v>284</v>
      </c>
      <c r="C123" s="6" t="s">
        <v>52</v>
      </c>
      <c r="D123" s="6" t="s">
        <v>60</v>
      </c>
      <c r="E123" s="7">
        <v>6400</v>
      </c>
      <c r="F123" s="8" t="s">
        <v>61</v>
      </c>
      <c r="G123" s="4"/>
    </row>
    <row r="124" spans="1:8" ht="49.5" customHeight="1">
      <c r="A124" s="40" t="s">
        <v>119</v>
      </c>
      <c r="B124" s="10" t="s">
        <v>385</v>
      </c>
      <c r="C124" s="6" t="s">
        <v>57</v>
      </c>
      <c r="D124" s="6" t="s">
        <v>60</v>
      </c>
      <c r="E124" s="17">
        <v>3803</v>
      </c>
      <c r="F124" s="8" t="s">
        <v>61</v>
      </c>
      <c r="G124" s="56"/>
      <c r="H124" s="58"/>
    </row>
    <row r="125" spans="1:8" ht="32.25" customHeight="1">
      <c r="A125" s="16" t="s">
        <v>120</v>
      </c>
      <c r="B125" s="10" t="s">
        <v>386</v>
      </c>
      <c r="C125" s="6" t="s">
        <v>82</v>
      </c>
      <c r="D125" s="6" t="s">
        <v>60</v>
      </c>
      <c r="E125" s="7">
        <v>5</v>
      </c>
      <c r="F125" s="8" t="s">
        <v>61</v>
      </c>
    </row>
    <row r="126" spans="1:8" ht="41.25" customHeight="1">
      <c r="A126" s="16" t="s">
        <v>121</v>
      </c>
      <c r="B126" s="10" t="s">
        <v>387</v>
      </c>
      <c r="C126" s="6" t="s">
        <v>52</v>
      </c>
      <c r="D126" s="6" t="s">
        <v>60</v>
      </c>
      <c r="E126" s="7">
        <v>2023</v>
      </c>
      <c r="F126" s="8" t="s">
        <v>61</v>
      </c>
    </row>
    <row r="127" spans="1:8" ht="47.25" customHeight="1">
      <c r="A127" s="40" t="s">
        <v>122</v>
      </c>
      <c r="B127" s="10" t="s">
        <v>285</v>
      </c>
      <c r="C127" s="6" t="s">
        <v>57</v>
      </c>
      <c r="D127" s="6" t="s">
        <v>60</v>
      </c>
      <c r="E127" s="17">
        <v>436.4</v>
      </c>
      <c r="F127" s="8" t="s">
        <v>61</v>
      </c>
      <c r="G127" s="56"/>
      <c r="H127" s="57"/>
    </row>
    <row r="128" spans="1:8" ht="38.25" customHeight="1">
      <c r="A128" s="16" t="s">
        <v>123</v>
      </c>
      <c r="B128" s="10" t="s">
        <v>286</v>
      </c>
      <c r="C128" s="6" t="s">
        <v>82</v>
      </c>
      <c r="D128" s="6" t="s">
        <v>60</v>
      </c>
      <c r="E128" s="7">
        <v>4</v>
      </c>
      <c r="F128" s="8" t="s">
        <v>61</v>
      </c>
    </row>
    <row r="129" spans="1:8" ht="39.75" customHeight="1">
      <c r="A129" s="16" t="s">
        <v>124</v>
      </c>
      <c r="B129" s="10" t="s">
        <v>388</v>
      </c>
      <c r="C129" s="6" t="s">
        <v>52</v>
      </c>
      <c r="D129" s="6" t="s">
        <v>60</v>
      </c>
      <c r="E129" s="7">
        <v>145</v>
      </c>
      <c r="F129" s="8" t="s">
        <v>61</v>
      </c>
      <c r="H129" s="4"/>
    </row>
    <row r="130" spans="1:8" ht="53.25" customHeight="1">
      <c r="A130" s="40" t="s">
        <v>125</v>
      </c>
      <c r="B130" s="10" t="s">
        <v>287</v>
      </c>
      <c r="C130" s="6" t="s">
        <v>57</v>
      </c>
      <c r="D130" s="6" t="s">
        <v>60</v>
      </c>
      <c r="E130" s="7">
        <v>19.5</v>
      </c>
      <c r="F130" s="8" t="s">
        <v>61</v>
      </c>
      <c r="G130" s="56"/>
      <c r="H130" s="58"/>
    </row>
    <row r="131" spans="1:8" ht="52.5" customHeight="1">
      <c r="A131" s="40" t="s">
        <v>389</v>
      </c>
      <c r="B131" s="10" t="s">
        <v>0</v>
      </c>
      <c r="C131" s="6" t="s">
        <v>52</v>
      </c>
      <c r="D131" s="6" t="s">
        <v>60</v>
      </c>
      <c r="E131" s="17">
        <v>34</v>
      </c>
      <c r="F131" s="8" t="s">
        <v>61</v>
      </c>
    </row>
    <row r="132" spans="1:8" ht="21.75" customHeight="1">
      <c r="A132" s="88" t="s">
        <v>126</v>
      </c>
      <c r="B132" s="88"/>
      <c r="C132" s="88"/>
      <c r="D132" s="88"/>
      <c r="E132" s="88"/>
      <c r="F132" s="88"/>
    </row>
    <row r="133" spans="1:8" ht="24" customHeight="1">
      <c r="A133" s="39" t="s">
        <v>127</v>
      </c>
      <c r="B133" s="90" t="s">
        <v>128</v>
      </c>
      <c r="C133" s="90"/>
      <c r="D133" s="90"/>
      <c r="E133" s="90"/>
      <c r="F133" s="90"/>
    </row>
    <row r="134" spans="1:8" ht="32.25" customHeight="1">
      <c r="A134" s="27" t="s">
        <v>171</v>
      </c>
      <c r="B134" s="10" t="s">
        <v>129</v>
      </c>
      <c r="C134" s="6" t="s">
        <v>82</v>
      </c>
      <c r="D134" s="6" t="s">
        <v>60</v>
      </c>
      <c r="E134" s="7">
        <v>24</v>
      </c>
      <c r="F134" s="8" t="s">
        <v>61</v>
      </c>
    </row>
    <row r="135" spans="1:8" ht="33" customHeight="1">
      <c r="A135" s="42" t="s">
        <v>172</v>
      </c>
      <c r="B135" s="10" t="s">
        <v>130</v>
      </c>
      <c r="C135" s="6" t="s">
        <v>131</v>
      </c>
      <c r="D135" s="6" t="s">
        <v>60</v>
      </c>
      <c r="E135" s="17">
        <v>264</v>
      </c>
      <c r="F135" s="8" t="s">
        <v>61</v>
      </c>
      <c r="G135" s="56"/>
    </row>
    <row r="136" spans="1:8" ht="37.5" customHeight="1">
      <c r="A136" s="27" t="s">
        <v>1</v>
      </c>
      <c r="B136" s="10" t="s">
        <v>2</v>
      </c>
      <c r="C136" s="6" t="s">
        <v>131</v>
      </c>
      <c r="D136" s="6" t="s">
        <v>60</v>
      </c>
      <c r="E136" s="17">
        <v>0</v>
      </c>
      <c r="F136" s="8" t="s">
        <v>61</v>
      </c>
    </row>
    <row r="137" spans="1:8" ht="66.75" customHeight="1">
      <c r="A137" s="26" t="s">
        <v>3</v>
      </c>
      <c r="B137" s="10" t="s">
        <v>132</v>
      </c>
      <c r="C137" s="6" t="s">
        <v>212</v>
      </c>
      <c r="D137" s="6" t="s">
        <v>60</v>
      </c>
      <c r="E137" s="17">
        <v>1658</v>
      </c>
      <c r="F137" s="8" t="s">
        <v>61</v>
      </c>
    </row>
    <row r="138" spans="1:8" ht="76.5" customHeight="1">
      <c r="A138" s="26" t="s">
        <v>4</v>
      </c>
      <c r="B138" s="10" t="s">
        <v>5</v>
      </c>
      <c r="C138" s="6" t="s">
        <v>212</v>
      </c>
      <c r="D138" s="6" t="s">
        <v>60</v>
      </c>
      <c r="E138" s="17">
        <v>0</v>
      </c>
      <c r="F138" s="8" t="s">
        <v>61</v>
      </c>
    </row>
    <row r="139" spans="1:8" ht="42.75" customHeight="1">
      <c r="A139" s="26" t="s">
        <v>133</v>
      </c>
      <c r="B139" s="10" t="s">
        <v>201</v>
      </c>
      <c r="C139" s="6" t="s">
        <v>82</v>
      </c>
      <c r="D139" s="6" t="s">
        <v>60</v>
      </c>
      <c r="E139" s="7">
        <v>13</v>
      </c>
      <c r="F139" s="8" t="s">
        <v>61</v>
      </c>
    </row>
    <row r="140" spans="1:8" ht="69.75" customHeight="1">
      <c r="A140" s="26" t="s">
        <v>134</v>
      </c>
      <c r="B140" s="10" t="s">
        <v>202</v>
      </c>
      <c r="C140" s="6" t="s">
        <v>57</v>
      </c>
      <c r="D140" s="6" t="s">
        <v>60</v>
      </c>
      <c r="E140" s="7">
        <v>14460.4</v>
      </c>
      <c r="F140" s="8" t="s">
        <v>61</v>
      </c>
    </row>
    <row r="141" spans="1:8" ht="19.5" customHeight="1">
      <c r="A141" s="88" t="s">
        <v>6</v>
      </c>
      <c r="B141" s="88"/>
      <c r="C141" s="88"/>
      <c r="D141" s="88"/>
      <c r="E141" s="88"/>
      <c r="F141" s="88"/>
    </row>
    <row r="142" spans="1:8" ht="27" customHeight="1">
      <c r="A142" s="16" t="s">
        <v>203</v>
      </c>
      <c r="B142" s="10" t="s">
        <v>7</v>
      </c>
      <c r="C142" s="6" t="s">
        <v>82</v>
      </c>
      <c r="D142" s="6" t="s">
        <v>60</v>
      </c>
      <c r="E142" s="7">
        <v>1</v>
      </c>
      <c r="F142" s="8" t="s">
        <v>61</v>
      </c>
    </row>
    <row r="143" spans="1:8" ht="42" customHeight="1">
      <c r="A143" s="27" t="s">
        <v>8</v>
      </c>
      <c r="B143" s="10" t="s">
        <v>288</v>
      </c>
      <c r="C143" s="6" t="s">
        <v>82</v>
      </c>
      <c r="D143" s="6" t="s">
        <v>60</v>
      </c>
      <c r="E143" s="7">
        <v>701</v>
      </c>
      <c r="F143" s="8" t="s">
        <v>61</v>
      </c>
    </row>
    <row r="144" spans="1:8" ht="41.25" customHeight="1">
      <c r="A144" s="27" t="s">
        <v>9</v>
      </c>
      <c r="B144" s="10" t="s">
        <v>11</v>
      </c>
      <c r="C144" s="6" t="s">
        <v>82</v>
      </c>
      <c r="D144" s="6" t="s">
        <v>60</v>
      </c>
      <c r="E144" s="7">
        <v>380</v>
      </c>
      <c r="F144" s="8" t="s">
        <v>61</v>
      </c>
    </row>
    <row r="145" spans="1:7" ht="39" customHeight="1">
      <c r="A145" s="27" t="s">
        <v>10</v>
      </c>
      <c r="B145" s="10" t="s">
        <v>135</v>
      </c>
      <c r="C145" s="6" t="s">
        <v>82</v>
      </c>
      <c r="D145" s="6" t="s">
        <v>60</v>
      </c>
      <c r="E145" s="7">
        <v>321</v>
      </c>
      <c r="F145" s="8" t="s">
        <v>61</v>
      </c>
    </row>
    <row r="146" spans="1:7" ht="20.25" customHeight="1">
      <c r="A146" s="88" t="s">
        <v>136</v>
      </c>
      <c r="B146" s="88"/>
      <c r="C146" s="88"/>
      <c r="D146" s="88"/>
      <c r="E146" s="88"/>
      <c r="F146" s="88"/>
    </row>
    <row r="147" spans="1:7" ht="83.25" customHeight="1">
      <c r="A147" s="26" t="s">
        <v>137</v>
      </c>
      <c r="B147" s="10" t="s">
        <v>138</v>
      </c>
      <c r="C147" s="6" t="s">
        <v>52</v>
      </c>
      <c r="D147" s="6" t="s">
        <v>60</v>
      </c>
      <c r="E147" s="7">
        <v>80</v>
      </c>
      <c r="F147" s="8" t="s">
        <v>61</v>
      </c>
    </row>
    <row r="148" spans="1:7" ht="120.75" customHeight="1">
      <c r="A148" s="26" t="s">
        <v>139</v>
      </c>
      <c r="B148" s="22" t="s">
        <v>141</v>
      </c>
      <c r="C148" s="6" t="s">
        <v>213</v>
      </c>
      <c r="D148" s="6" t="s">
        <v>60</v>
      </c>
      <c r="E148" s="17">
        <v>67.900000000000006</v>
      </c>
      <c r="F148" s="8" t="s">
        <v>61</v>
      </c>
    </row>
    <row r="149" spans="1:7" ht="53.25" customHeight="1">
      <c r="A149" s="26" t="s">
        <v>140</v>
      </c>
      <c r="B149" s="10" t="s">
        <v>143</v>
      </c>
      <c r="C149" s="6" t="s">
        <v>82</v>
      </c>
      <c r="D149" s="6" t="s">
        <v>60</v>
      </c>
      <c r="E149" s="7">
        <v>2</v>
      </c>
      <c r="F149" s="8" t="s">
        <v>61</v>
      </c>
    </row>
    <row r="150" spans="1:7" ht="62.25" customHeight="1">
      <c r="A150" s="26" t="s">
        <v>142</v>
      </c>
      <c r="B150" s="10" t="s">
        <v>146</v>
      </c>
      <c r="C150" s="6" t="s">
        <v>82</v>
      </c>
      <c r="D150" s="6" t="s">
        <v>60</v>
      </c>
      <c r="E150" s="7">
        <v>12</v>
      </c>
      <c r="F150" s="8" t="s">
        <v>61</v>
      </c>
    </row>
    <row r="151" spans="1:7" ht="65.25" customHeight="1">
      <c r="A151" s="26" t="s">
        <v>144</v>
      </c>
      <c r="B151" s="10" t="s">
        <v>148</v>
      </c>
      <c r="C151" s="6" t="s">
        <v>52</v>
      </c>
      <c r="D151" s="6" t="s">
        <v>60</v>
      </c>
      <c r="E151" s="7">
        <v>9</v>
      </c>
      <c r="F151" s="8" t="s">
        <v>61</v>
      </c>
    </row>
    <row r="152" spans="1:7" ht="58.5" customHeight="1">
      <c r="A152" s="43" t="s">
        <v>145</v>
      </c>
      <c r="B152" s="10" t="s">
        <v>149</v>
      </c>
      <c r="C152" s="6" t="s">
        <v>214</v>
      </c>
      <c r="D152" s="6" t="s">
        <v>60</v>
      </c>
      <c r="E152" s="7">
        <v>13176</v>
      </c>
      <c r="F152" s="8" t="s">
        <v>61</v>
      </c>
      <c r="G152" s="56" t="s">
        <v>400</v>
      </c>
    </row>
    <row r="153" spans="1:7" ht="81" customHeight="1">
      <c r="A153" s="26" t="s">
        <v>147</v>
      </c>
      <c r="B153" s="10" t="s">
        <v>150</v>
      </c>
      <c r="C153" s="6" t="s">
        <v>212</v>
      </c>
      <c r="D153" s="6" t="s">
        <v>60</v>
      </c>
      <c r="E153" s="17">
        <v>392.2</v>
      </c>
      <c r="F153" s="8" t="s">
        <v>61</v>
      </c>
    </row>
    <row r="154" spans="1:7" ht="48" customHeight="1">
      <c r="A154" s="26" t="s">
        <v>12</v>
      </c>
      <c r="B154" s="10" t="s">
        <v>14</v>
      </c>
      <c r="C154" s="6" t="s">
        <v>82</v>
      </c>
      <c r="D154" s="6" t="s">
        <v>60</v>
      </c>
      <c r="E154" s="17">
        <v>116</v>
      </c>
      <c r="F154" s="8" t="s">
        <v>61</v>
      </c>
    </row>
    <row r="155" spans="1:7" ht="87.75" customHeight="1">
      <c r="A155" s="26" t="s">
        <v>13</v>
      </c>
      <c r="B155" s="10" t="s">
        <v>15</v>
      </c>
      <c r="C155" s="6" t="s">
        <v>423</v>
      </c>
      <c r="D155" s="6" t="s">
        <v>60</v>
      </c>
      <c r="E155" s="17">
        <v>54</v>
      </c>
      <c r="F155" s="8" t="s">
        <v>61</v>
      </c>
    </row>
    <row r="156" spans="1:7" ht="15">
      <c r="E156" s="1"/>
    </row>
    <row r="157" spans="1:7" ht="25.5">
      <c r="A157" s="48"/>
      <c r="B157" s="49" t="s">
        <v>396</v>
      </c>
      <c r="E157" s="1"/>
    </row>
    <row r="158" spans="1:7">
      <c r="A158" s="43" t="s">
        <v>145</v>
      </c>
      <c r="B158" s="49" t="s">
        <v>397</v>
      </c>
      <c r="E158" s="1"/>
    </row>
    <row r="159" spans="1:7" ht="15">
      <c r="E159" s="1"/>
    </row>
    <row r="160" spans="1:7" ht="15">
      <c r="E160" s="1"/>
    </row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</sheetData>
  <mergeCells count="23">
    <mergeCell ref="B133:F133"/>
    <mergeCell ref="A1:F1"/>
    <mergeCell ref="A2:F2"/>
    <mergeCell ref="A24:F24"/>
    <mergeCell ref="A4:F4"/>
    <mergeCell ref="A8:F8"/>
    <mergeCell ref="A16:F16"/>
    <mergeCell ref="A146:F146"/>
    <mergeCell ref="B36:F36"/>
    <mergeCell ref="B25:F25"/>
    <mergeCell ref="B78:F78"/>
    <mergeCell ref="B62:F62"/>
    <mergeCell ref="B32:F32"/>
    <mergeCell ref="B56:F56"/>
    <mergeCell ref="B43:F43"/>
    <mergeCell ref="B87:F87"/>
    <mergeCell ref="A100:F100"/>
    <mergeCell ref="B93:F93"/>
    <mergeCell ref="B83:F83"/>
    <mergeCell ref="B70:F70"/>
    <mergeCell ref="A121:F121"/>
    <mergeCell ref="A141:F141"/>
    <mergeCell ref="A132:F132"/>
  </mergeCells>
  <phoneticPr fontId="13" type="noConversion"/>
  <printOptions horizontalCentered="1"/>
  <pageMargins left="0.78740157480314965" right="0.19685039370078741" top="0.55118110236220474" bottom="0.55118110236220474" header="0.31496062992125984" footer="0.31496062992125984"/>
  <pageSetup paperSize="9" scale="77" fitToHeight="10" orientation="portrait" r:id="rId1"/>
  <rowBreaks count="1" manualBreakCount="1">
    <brk id="8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>
      <selection activeCell="E22" sqref="E22"/>
    </sheetView>
  </sheetViews>
  <sheetFormatPr defaultRowHeight="15"/>
  <cols>
    <col min="2" max="2" width="50.85546875" style="35" customWidth="1"/>
    <col min="3" max="3" width="14.5703125" customWidth="1"/>
    <col min="4" max="4" width="16.42578125" customWidth="1"/>
    <col min="5" max="5" width="15.85546875" style="3" customWidth="1"/>
    <col min="6" max="6" width="11.42578125" customWidth="1"/>
  </cols>
  <sheetData>
    <row r="1" spans="1:6" ht="18.75">
      <c r="A1" s="93" t="s">
        <v>422</v>
      </c>
      <c r="B1" s="93"/>
      <c r="C1" s="93"/>
      <c r="D1" s="93"/>
      <c r="E1" s="93"/>
    </row>
    <row r="3" spans="1:6" ht="30">
      <c r="A3" s="12" t="s">
        <v>43</v>
      </c>
      <c r="B3" s="33" t="s">
        <v>44</v>
      </c>
      <c r="C3" s="12" t="s">
        <v>45</v>
      </c>
      <c r="D3" s="12" t="s">
        <v>311</v>
      </c>
      <c r="E3" s="28" t="s">
        <v>312</v>
      </c>
    </row>
    <row r="4" spans="1:6" ht="21.75" customHeight="1">
      <c r="A4" s="88" t="s">
        <v>161</v>
      </c>
      <c r="B4" s="88"/>
      <c r="C4" s="88"/>
      <c r="D4" s="88"/>
      <c r="E4" s="88"/>
    </row>
    <row r="5" spans="1:6" ht="34.5" customHeight="1">
      <c r="A5" s="16" t="s">
        <v>50</v>
      </c>
      <c r="B5" s="34" t="s">
        <v>204</v>
      </c>
      <c r="C5" s="29" t="s">
        <v>93</v>
      </c>
      <c r="D5" s="29" t="s">
        <v>302</v>
      </c>
      <c r="E5" s="30">
        <f>'мониторинг 2014'!E12/'мониторинг 2014'!E9</f>
        <v>0.97447653909994381</v>
      </c>
      <c r="F5">
        <v>1</v>
      </c>
    </row>
    <row r="6" spans="1:6" ht="36" customHeight="1">
      <c r="A6" s="16" t="s">
        <v>53</v>
      </c>
      <c r="B6" s="34" t="s">
        <v>205</v>
      </c>
      <c r="C6" s="6" t="s">
        <v>93</v>
      </c>
      <c r="D6" s="29" t="s">
        <v>398</v>
      </c>
      <c r="E6" s="30">
        <f>'мониторинг 2014'!E14/'мониторинг 2014'!E13</f>
        <v>0.97980438099844069</v>
      </c>
      <c r="F6">
        <v>2</v>
      </c>
    </row>
    <row r="7" spans="1:6" ht="96.75" customHeight="1">
      <c r="A7" s="16" t="s">
        <v>319</v>
      </c>
      <c r="B7" s="34" t="s">
        <v>16</v>
      </c>
      <c r="C7" s="6" t="s">
        <v>93</v>
      </c>
      <c r="D7" s="29" t="s">
        <v>17</v>
      </c>
      <c r="E7" s="30">
        <f>'мониторинг 2014'!E15/('мониторинг 2014'!E10+'мониторинг 2014'!E11)</f>
        <v>0.26059270310592703</v>
      </c>
      <c r="F7">
        <v>3</v>
      </c>
    </row>
    <row r="8" spans="1:6" ht="20.25" customHeight="1">
      <c r="A8" s="88" t="s">
        <v>162</v>
      </c>
      <c r="B8" s="88"/>
      <c r="C8" s="88"/>
      <c r="D8" s="88"/>
      <c r="E8" s="88"/>
    </row>
    <row r="9" spans="1:6" ht="59.25" customHeight="1">
      <c r="A9" s="16" t="s">
        <v>56</v>
      </c>
      <c r="B9" s="34" t="s">
        <v>18</v>
      </c>
      <c r="C9" s="6" t="s">
        <v>93</v>
      </c>
      <c r="D9" s="29" t="s">
        <v>395</v>
      </c>
      <c r="E9" s="30">
        <f>'мониторинг 2014'!E17/'мониторинг 2014'!E14</f>
        <v>0.25604229607250756</v>
      </c>
      <c r="F9">
        <v>4</v>
      </c>
    </row>
    <row r="10" spans="1:6" ht="78.75" customHeight="1">
      <c r="A10" s="16" t="s">
        <v>59</v>
      </c>
      <c r="B10" s="34" t="s">
        <v>19</v>
      </c>
      <c r="C10" s="6" t="s">
        <v>93</v>
      </c>
      <c r="D10" s="29" t="s">
        <v>20</v>
      </c>
      <c r="E10" s="30">
        <f>'мониторинг 2014'!E21/'мониторинг 2014'!E22</f>
        <v>0.19277864044457713</v>
      </c>
      <c r="F10" s="51">
        <v>5</v>
      </c>
    </row>
    <row r="11" spans="1:6" ht="60" customHeight="1">
      <c r="A11" s="16" t="s">
        <v>62</v>
      </c>
      <c r="B11" s="34" t="s">
        <v>21</v>
      </c>
      <c r="C11" s="6" t="s">
        <v>93</v>
      </c>
      <c r="D11" s="29" t="s">
        <v>22</v>
      </c>
      <c r="E11" s="30">
        <f>('мониторинг 2014'!E23-'мониторинг 2014'!E22)/'мониторинг 2014'!E23</f>
        <v>2.1196344393818057E-2</v>
      </c>
      <c r="F11" s="51">
        <v>6</v>
      </c>
    </row>
    <row r="12" spans="1:6" ht="22.5" customHeight="1">
      <c r="A12" s="88" t="s">
        <v>163</v>
      </c>
      <c r="B12" s="88"/>
      <c r="C12" s="88"/>
      <c r="D12" s="88"/>
      <c r="E12" s="88"/>
    </row>
    <row r="13" spans="1:6" ht="60.75" customHeight="1">
      <c r="A13" s="16" t="s">
        <v>69</v>
      </c>
      <c r="B13" s="34" t="s">
        <v>23</v>
      </c>
      <c r="C13" s="6" t="s">
        <v>93</v>
      </c>
      <c r="D13" s="29" t="s">
        <v>303</v>
      </c>
      <c r="E13" s="30">
        <f>'мониторинг 2014'!E27/'мониторинг 2014'!E26</f>
        <v>0.27044691352459937</v>
      </c>
      <c r="F13">
        <v>7</v>
      </c>
    </row>
    <row r="14" spans="1:6" ht="84" customHeight="1">
      <c r="A14" s="16" t="s">
        <v>70</v>
      </c>
      <c r="B14" s="34" t="s">
        <v>24</v>
      </c>
      <c r="C14" s="6" t="s">
        <v>93</v>
      </c>
      <c r="D14" s="29" t="s">
        <v>304</v>
      </c>
      <c r="E14" s="30">
        <f>'мониторинг 2014'!E29/'мониторинг 2014'!E28</f>
        <v>1</v>
      </c>
      <c r="F14">
        <v>8</v>
      </c>
    </row>
    <row r="15" spans="1:6" ht="66.75" customHeight="1">
      <c r="A15" s="16" t="s">
        <v>71</v>
      </c>
      <c r="B15" s="34" t="s">
        <v>206</v>
      </c>
      <c r="C15" s="6" t="s">
        <v>93</v>
      </c>
      <c r="D15" s="29" t="s">
        <v>305</v>
      </c>
      <c r="E15" s="30">
        <f>'мониторинг 2014'!E34/'мониторинг 2014'!E33</f>
        <v>1</v>
      </c>
      <c r="F15">
        <v>9</v>
      </c>
    </row>
    <row r="16" spans="1:6" ht="51.75" customHeight="1">
      <c r="A16" s="16" t="s">
        <v>72</v>
      </c>
      <c r="B16" s="34" t="s">
        <v>25</v>
      </c>
      <c r="C16" s="6" t="s">
        <v>93</v>
      </c>
      <c r="D16" s="29" t="s">
        <v>306</v>
      </c>
      <c r="E16" s="30">
        <f>'мониторинг 2014'!E38/'мониторинг 2014'!E37</f>
        <v>1</v>
      </c>
      <c r="F16" s="46">
        <v>10</v>
      </c>
    </row>
    <row r="17" spans="1:6" ht="39" customHeight="1">
      <c r="A17" s="16" t="s">
        <v>73</v>
      </c>
      <c r="B17" s="34" t="s">
        <v>289</v>
      </c>
      <c r="C17" s="6" t="s">
        <v>93</v>
      </c>
      <c r="D17" s="29" t="s">
        <v>307</v>
      </c>
      <c r="E17" s="30">
        <v>0</v>
      </c>
      <c r="F17" s="47">
        <v>11</v>
      </c>
    </row>
    <row r="18" spans="1:6" ht="51.75" customHeight="1">
      <c r="A18" s="16" t="s">
        <v>74</v>
      </c>
      <c r="B18" s="34" t="s">
        <v>26</v>
      </c>
      <c r="C18" s="6" t="s">
        <v>93</v>
      </c>
      <c r="D18" s="29" t="s">
        <v>318</v>
      </c>
      <c r="E18" s="30">
        <f>'мониторинг 2014'!E66/'мониторинг 2014'!E64*100%</f>
        <v>5.3763440860215055E-2</v>
      </c>
      <c r="F18" s="47">
        <v>12</v>
      </c>
    </row>
    <row r="19" spans="1:6" ht="62.25" customHeight="1">
      <c r="A19" s="16" t="s">
        <v>167</v>
      </c>
      <c r="B19" s="34" t="s">
        <v>27</v>
      </c>
      <c r="C19" s="6" t="s">
        <v>93</v>
      </c>
      <c r="D19" s="29" t="s">
        <v>392</v>
      </c>
      <c r="E19" s="30">
        <f>'мониторинг 2014'!E67/('мониторинг 2014'!E6*0.7)</f>
        <v>1.5173003959089411</v>
      </c>
      <c r="F19" s="47">
        <v>13</v>
      </c>
    </row>
    <row r="20" spans="1:6" ht="47.25" customHeight="1">
      <c r="A20" s="16" t="s">
        <v>168</v>
      </c>
      <c r="B20" s="34" t="s">
        <v>207</v>
      </c>
      <c r="C20" s="6" t="s">
        <v>93</v>
      </c>
      <c r="D20" s="29" t="s">
        <v>308</v>
      </c>
      <c r="E20" s="30">
        <f>'мониторинг 2014'!E74/'мониторинг 2014'!E72</f>
        <v>0.69565217391304346</v>
      </c>
      <c r="F20" s="47">
        <v>14</v>
      </c>
    </row>
    <row r="21" spans="1:6" s="53" customFormat="1" ht="60.75" customHeight="1">
      <c r="A21" s="81" t="s">
        <v>169</v>
      </c>
      <c r="B21" s="83" t="s">
        <v>28</v>
      </c>
      <c r="C21" s="84" t="s">
        <v>93</v>
      </c>
      <c r="D21" s="85" t="s">
        <v>393</v>
      </c>
      <c r="E21" s="86">
        <f>'мониторинг 2014'!E75/('мониторинг 2014'!E5*2)</f>
        <v>8.8832436938099113E-2</v>
      </c>
      <c r="F21" s="52">
        <v>15</v>
      </c>
    </row>
    <row r="22" spans="1:6" ht="64.5" customHeight="1">
      <c r="A22" s="16" t="s">
        <v>170</v>
      </c>
      <c r="B22" s="34" t="s">
        <v>208</v>
      </c>
      <c r="C22" s="6" t="s">
        <v>93</v>
      </c>
      <c r="D22" s="29" t="s">
        <v>29</v>
      </c>
      <c r="E22" s="87">
        <v>-1</v>
      </c>
      <c r="F22" s="47">
        <v>16</v>
      </c>
    </row>
    <row r="23" spans="1:6" ht="22.5" customHeight="1">
      <c r="A23" s="88" t="s">
        <v>164</v>
      </c>
      <c r="B23" s="88"/>
      <c r="C23" s="88"/>
      <c r="D23" s="88"/>
      <c r="E23" s="88"/>
      <c r="F23" s="46"/>
    </row>
    <row r="24" spans="1:6" ht="65.25" customHeight="1">
      <c r="A24" s="16" t="s">
        <v>76</v>
      </c>
      <c r="B24" s="34" t="s">
        <v>290</v>
      </c>
      <c r="C24" s="6" t="s">
        <v>93</v>
      </c>
      <c r="D24" s="29" t="s">
        <v>309</v>
      </c>
      <c r="E24" s="36">
        <f>('мониторинг 2014'!E107+'мониторинг 2014'!E108+'мониторинг 2014'!E109)/'мониторинг 2014'!E105</f>
        <v>0.5</v>
      </c>
      <c r="F24" s="50">
        <v>17</v>
      </c>
    </row>
    <row r="25" spans="1:6" ht="87" customHeight="1">
      <c r="A25" s="16" t="s">
        <v>80</v>
      </c>
      <c r="B25" s="34" t="s">
        <v>291</v>
      </c>
      <c r="C25" s="6" t="s">
        <v>93</v>
      </c>
      <c r="D25" s="29" t="s">
        <v>310</v>
      </c>
      <c r="E25" s="36">
        <f>'мониторинг 2014'!E106/'мониторинг 2014'!E105</f>
        <v>0.5</v>
      </c>
      <c r="F25" s="50">
        <v>18</v>
      </c>
    </row>
    <row r="26" spans="1:6" ht="80.25" customHeight="1">
      <c r="A26" s="16" t="s">
        <v>81</v>
      </c>
      <c r="B26" s="34" t="s">
        <v>292</v>
      </c>
      <c r="C26" s="6" t="s">
        <v>93</v>
      </c>
      <c r="D26" s="29" t="s">
        <v>317</v>
      </c>
      <c r="E26" s="36">
        <f>'мониторинг 2014'!E113/'мониторинг 2014'!E112</f>
        <v>0.66666666666666663</v>
      </c>
      <c r="F26" s="50">
        <v>19</v>
      </c>
    </row>
    <row r="27" spans="1:6" ht="24" customHeight="1">
      <c r="A27" s="88" t="s">
        <v>165</v>
      </c>
      <c r="B27" s="88"/>
      <c r="C27" s="88"/>
      <c r="D27" s="88"/>
      <c r="E27" s="88"/>
    </row>
    <row r="28" spans="1:6" ht="63.75" customHeight="1">
      <c r="A28" s="16" t="s">
        <v>110</v>
      </c>
      <c r="B28" s="34" t="s">
        <v>30</v>
      </c>
      <c r="C28" s="6" t="s">
        <v>33</v>
      </c>
      <c r="D28" s="29" t="s">
        <v>399</v>
      </c>
      <c r="E28" s="65">
        <f>'мониторинг 2014'!E124/'мониторинг 2014'!E6*1000</f>
        <v>548.93187066974588</v>
      </c>
      <c r="F28" s="50">
        <v>20</v>
      </c>
    </row>
    <row r="29" spans="1:6" ht="63.75" customHeight="1">
      <c r="A29" s="16" t="s">
        <v>111</v>
      </c>
      <c r="B29" s="34" t="s">
        <v>31</v>
      </c>
      <c r="C29" s="6" t="s">
        <v>33</v>
      </c>
      <c r="D29" s="29" t="s">
        <v>32</v>
      </c>
      <c r="E29" s="65">
        <f>'мониторинг 2014'!E127/'мониторинг 2014'!E5*1000</f>
        <v>8.6609641375751689</v>
      </c>
      <c r="F29" s="50">
        <v>21</v>
      </c>
    </row>
    <row r="30" spans="1:6" ht="59.25" customHeight="1">
      <c r="A30" s="16" t="s">
        <v>112</v>
      </c>
      <c r="B30" s="34" t="s">
        <v>34</v>
      </c>
      <c r="C30" s="6" t="s">
        <v>33</v>
      </c>
      <c r="D30" s="29" t="s">
        <v>35</v>
      </c>
      <c r="E30" s="65">
        <f>'мониторинг 2014'!E130/'мониторинг 2014'!E5*1000</f>
        <v>0.38700458451584735</v>
      </c>
      <c r="F30" s="50">
        <v>22</v>
      </c>
    </row>
    <row r="31" spans="1:6" ht="75" customHeight="1">
      <c r="A31" s="16" t="s">
        <v>113</v>
      </c>
      <c r="B31" s="34" t="s">
        <v>36</v>
      </c>
      <c r="C31" s="6" t="s">
        <v>93</v>
      </c>
      <c r="D31" s="29" t="s">
        <v>37</v>
      </c>
      <c r="E31" s="31">
        <f>'мониторинг 2014'!E131/'мониторинг 2014'!E7</f>
        <v>1.5954950727358048E-2</v>
      </c>
      <c r="F31" s="50">
        <v>23</v>
      </c>
    </row>
    <row r="32" spans="1:6" ht="24.75" customHeight="1">
      <c r="A32" s="88" t="s">
        <v>166</v>
      </c>
      <c r="B32" s="88"/>
      <c r="C32" s="88"/>
      <c r="D32" s="88"/>
      <c r="E32" s="88"/>
    </row>
    <row r="33" spans="1:6" ht="42" customHeight="1">
      <c r="A33" s="16" t="s">
        <v>117</v>
      </c>
      <c r="B33" s="34" t="s">
        <v>209</v>
      </c>
      <c r="C33" s="6" t="s">
        <v>215</v>
      </c>
      <c r="D33" s="29" t="s">
        <v>394</v>
      </c>
      <c r="E33" s="32">
        <f>'мониторинг 2014'!E135/'мониторинг 2014'!E5*1000000</f>
        <v>5239.4466826760863</v>
      </c>
      <c r="F33" s="50">
        <v>24</v>
      </c>
    </row>
    <row r="34" spans="1:6" ht="19.5" customHeight="1">
      <c r="A34" s="88" t="s">
        <v>39</v>
      </c>
      <c r="B34" s="88"/>
      <c r="C34" s="88"/>
      <c r="D34" s="88"/>
      <c r="E34" s="88"/>
    </row>
    <row r="35" spans="1:6" ht="70.5" customHeight="1">
      <c r="A35" s="16" t="s">
        <v>127</v>
      </c>
      <c r="B35" s="34" t="s">
        <v>38</v>
      </c>
      <c r="C35" s="6" t="s">
        <v>40</v>
      </c>
      <c r="D35" s="29" t="s">
        <v>41</v>
      </c>
      <c r="E35" s="55">
        <f>'мониторинг 2014'!E152/'мониторинг 2014'!E5*1000</f>
        <v>261.49602079901564</v>
      </c>
      <c r="F35" s="50">
        <v>25</v>
      </c>
    </row>
  </sheetData>
  <mergeCells count="8">
    <mergeCell ref="A34:E34"/>
    <mergeCell ref="A1:E1"/>
    <mergeCell ref="A32:E32"/>
    <mergeCell ref="A27:E27"/>
    <mergeCell ref="A4:E4"/>
    <mergeCell ref="A8:E8"/>
    <mergeCell ref="A12:E12"/>
    <mergeCell ref="A23:E23"/>
  </mergeCells>
  <phoneticPr fontId="13" type="noConversion"/>
  <printOptions horizontalCentered="1"/>
  <pageMargins left="0.70866141732283472" right="0" top="0.55118110236220474" bottom="0.55118110236220474" header="0.31496062992125984" footer="0.31496062992125984"/>
  <pageSetup paperSize="9" scale="84" fitToHeight="2" orientation="portrait" r:id="rId1"/>
  <rowBreaks count="1" manualBreakCount="1">
    <brk id="26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4"/>
  <sheetViews>
    <sheetView view="pageBreakPreview" topLeftCell="F1" zoomScale="60" workbookViewId="0">
      <selection activeCell="S9" sqref="S9"/>
    </sheetView>
  </sheetViews>
  <sheetFormatPr defaultRowHeight="15.75"/>
  <cols>
    <col min="1" max="1" width="11.28515625" style="1" bestFit="1" customWidth="1"/>
    <col min="2" max="2" width="38.28515625" style="11" customWidth="1"/>
    <col min="3" max="3" width="3.140625" style="1" customWidth="1"/>
    <col min="4" max="4" width="1.5703125" style="1" customWidth="1"/>
    <col min="5" max="5" width="15.42578125" style="2" customWidth="1"/>
    <col min="6" max="6" width="1.5703125" style="9" customWidth="1"/>
    <col min="7" max="7" width="3.5703125" style="1" customWidth="1"/>
    <col min="8" max="8" width="11.5703125" style="1" bestFit="1" customWidth="1"/>
    <col min="9" max="16384" width="9.140625" style="1"/>
  </cols>
  <sheetData>
    <row r="1" spans="1:29" ht="18.75">
      <c r="A1" s="91" t="s">
        <v>391</v>
      </c>
      <c r="B1" s="91"/>
      <c r="C1" s="91"/>
      <c r="D1" s="91"/>
      <c r="E1" s="91"/>
      <c r="F1" s="91"/>
    </row>
    <row r="2" spans="1:29" ht="19.5">
      <c r="A2" s="92" t="s">
        <v>42</v>
      </c>
      <c r="B2" s="92"/>
      <c r="C2" s="92"/>
      <c r="D2" s="92"/>
      <c r="E2" s="92"/>
      <c r="F2" s="92"/>
    </row>
    <row r="3" spans="1:29" ht="310.5">
      <c r="A3" s="12" t="s">
        <v>43</v>
      </c>
      <c r="B3" s="13" t="s">
        <v>44</v>
      </c>
      <c r="C3" s="12" t="s">
        <v>45</v>
      </c>
      <c r="D3" s="12" t="s">
        <v>46</v>
      </c>
      <c r="E3" s="14" t="s">
        <v>47</v>
      </c>
      <c r="F3" s="15" t="s">
        <v>48</v>
      </c>
      <c r="G3" s="59"/>
      <c r="H3" s="59" t="s">
        <v>401</v>
      </c>
      <c r="I3" s="59" t="s">
        <v>60</v>
      </c>
      <c r="J3" s="59" t="s">
        <v>402</v>
      </c>
      <c r="K3" s="59" t="s">
        <v>403</v>
      </c>
      <c r="L3" s="59" t="s">
        <v>404</v>
      </c>
      <c r="M3" s="59" t="s">
        <v>405</v>
      </c>
      <c r="N3" s="59" t="s">
        <v>406</v>
      </c>
      <c r="O3" s="59" t="s">
        <v>407</v>
      </c>
      <c r="P3" s="59" t="s">
        <v>408</v>
      </c>
      <c r="Q3" s="59" t="s">
        <v>409</v>
      </c>
      <c r="R3" s="59" t="s">
        <v>410</v>
      </c>
      <c r="S3" s="59" t="s">
        <v>411</v>
      </c>
      <c r="T3" s="59" t="s">
        <v>412</v>
      </c>
      <c r="U3" s="59" t="s">
        <v>413</v>
      </c>
      <c r="V3" s="59" t="s">
        <v>414</v>
      </c>
      <c r="W3" s="59" t="s">
        <v>415</v>
      </c>
      <c r="X3" s="59" t="s">
        <v>416</v>
      </c>
      <c r="Y3" s="59" t="s">
        <v>417</v>
      </c>
      <c r="Z3" s="59" t="s">
        <v>418</v>
      </c>
      <c r="AA3" s="59" t="s">
        <v>419</v>
      </c>
      <c r="AB3" s="59" t="s">
        <v>420</v>
      </c>
      <c r="AC3" s="59" t="s">
        <v>421</v>
      </c>
    </row>
    <row r="4" spans="1:29" ht="18.75">
      <c r="A4" s="88" t="s">
        <v>49</v>
      </c>
      <c r="B4" s="88"/>
      <c r="C4" s="88"/>
      <c r="D4" s="88"/>
      <c r="E4" s="88"/>
      <c r="F4" s="88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ht="18.75">
      <c r="A5" s="88" t="s">
        <v>55</v>
      </c>
      <c r="B5" s="88"/>
      <c r="C5" s="88"/>
      <c r="D5" s="88"/>
      <c r="E5" s="88"/>
      <c r="F5" s="88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409.5">
      <c r="A6" s="40" t="s">
        <v>56</v>
      </c>
      <c r="B6" s="10" t="s">
        <v>322</v>
      </c>
      <c r="C6" s="6" t="s">
        <v>57</v>
      </c>
      <c r="D6" s="6" t="s">
        <v>58</v>
      </c>
      <c r="E6" s="7">
        <v>59873.599999999999</v>
      </c>
      <c r="F6" s="8" t="s">
        <v>323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ht="409.5">
      <c r="A7" s="40" t="s">
        <v>326</v>
      </c>
      <c r="B7" s="10" t="s">
        <v>324</v>
      </c>
      <c r="C7" s="6" t="s">
        <v>57</v>
      </c>
      <c r="D7" s="6" t="s">
        <v>60</v>
      </c>
      <c r="E7" s="7">
        <v>39332</v>
      </c>
      <c r="F7" s="8" t="s">
        <v>390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29" ht="344.25">
      <c r="A8" s="40" t="s">
        <v>327</v>
      </c>
      <c r="B8" s="10" t="s">
        <v>325</v>
      </c>
      <c r="C8" s="6" t="s">
        <v>57</v>
      </c>
      <c r="D8" s="6" t="s">
        <v>60</v>
      </c>
      <c r="E8" s="7">
        <v>0</v>
      </c>
      <c r="F8" s="8" t="s">
        <v>328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ht="409.5">
      <c r="A9" s="40" t="s">
        <v>62</v>
      </c>
      <c r="B9" s="10" t="s">
        <v>329</v>
      </c>
      <c r="C9" s="6" t="s">
        <v>57</v>
      </c>
      <c r="D9" s="6" t="s">
        <v>58</v>
      </c>
      <c r="E9" s="7">
        <v>42579.7</v>
      </c>
      <c r="F9" s="8" t="s">
        <v>330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ht="409.5">
      <c r="A10" s="40" t="s">
        <v>63</v>
      </c>
      <c r="B10" s="10" t="s">
        <v>64</v>
      </c>
      <c r="C10" s="6" t="s">
        <v>57</v>
      </c>
      <c r="D10" s="6" t="s">
        <v>60</v>
      </c>
      <c r="E10" s="7">
        <v>62428.2</v>
      </c>
      <c r="F10" s="8" t="s">
        <v>331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409.5">
      <c r="A11" s="40" t="s">
        <v>65</v>
      </c>
      <c r="B11" s="10" t="s">
        <v>67</v>
      </c>
      <c r="C11" s="6" t="s">
        <v>57</v>
      </c>
      <c r="D11" s="6" t="s">
        <v>60</v>
      </c>
      <c r="E11" s="7">
        <v>17419.099999999999</v>
      </c>
      <c r="F11" s="8" t="s">
        <v>330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357">
      <c r="A12" s="40" t="s">
        <v>66</v>
      </c>
      <c r="B12" s="10" t="s">
        <v>332</v>
      </c>
      <c r="C12" s="6" t="s">
        <v>57</v>
      </c>
      <c r="D12" s="6" t="s">
        <v>60</v>
      </c>
      <c r="E12" s="17">
        <v>7221.5</v>
      </c>
      <c r="F12" s="8" t="s">
        <v>333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ht="18.75">
      <c r="A13" s="88" t="s">
        <v>68</v>
      </c>
      <c r="B13" s="88"/>
      <c r="C13" s="88"/>
      <c r="D13" s="88"/>
      <c r="E13" s="88"/>
      <c r="F13" s="8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9" ht="204">
      <c r="A14" s="40" t="s">
        <v>69</v>
      </c>
      <c r="B14" s="10" t="s">
        <v>173</v>
      </c>
      <c r="C14" s="6" t="s">
        <v>57</v>
      </c>
      <c r="D14" s="6" t="s">
        <v>58</v>
      </c>
      <c r="E14" s="7" t="e">
        <f>#REF!+#REF!+#REF!</f>
        <v>#REF!</v>
      </c>
      <c r="F14" s="8" t="s">
        <v>61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</row>
    <row r="15" spans="1:29" ht="204">
      <c r="A15" s="40" t="s">
        <v>70</v>
      </c>
      <c r="B15" s="10" t="s">
        <v>174</v>
      </c>
      <c r="C15" s="6" t="s">
        <v>57</v>
      </c>
      <c r="D15" s="6" t="s">
        <v>60</v>
      </c>
      <c r="E15" s="7">
        <v>5400.8</v>
      </c>
      <c r="F15" s="8" t="s">
        <v>61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204">
      <c r="A16" s="40" t="s">
        <v>71</v>
      </c>
      <c r="B16" s="10" t="s">
        <v>314</v>
      </c>
      <c r="C16" s="6" t="s">
        <v>57</v>
      </c>
      <c r="D16" s="6" t="s">
        <v>60</v>
      </c>
      <c r="E16" s="7" t="e">
        <f>E15+E14</f>
        <v>#REF!</v>
      </c>
      <c r="F16" s="8" t="s">
        <v>61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</row>
    <row r="17" spans="1:29" ht="204">
      <c r="A17" s="40" t="s">
        <v>72</v>
      </c>
      <c r="B17" s="10" t="s">
        <v>337</v>
      </c>
      <c r="C17" s="6" t="s">
        <v>57</v>
      </c>
      <c r="D17" s="6" t="s">
        <v>60</v>
      </c>
      <c r="E17" s="7">
        <v>12667</v>
      </c>
      <c r="F17" s="8" t="s">
        <v>61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</row>
    <row r="18" spans="1:29" ht="18.75">
      <c r="A18" s="88" t="s">
        <v>75</v>
      </c>
      <c r="B18" s="88"/>
      <c r="C18" s="88"/>
      <c r="D18" s="88"/>
      <c r="E18" s="88"/>
      <c r="F18" s="8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>
      <c r="A19" s="37" t="s">
        <v>76</v>
      </c>
      <c r="B19" s="89" t="s">
        <v>338</v>
      </c>
      <c r="C19" s="89"/>
      <c r="D19" s="89"/>
      <c r="E19" s="89"/>
      <c r="F19" s="8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ht="306">
      <c r="A20" s="40" t="s">
        <v>151</v>
      </c>
      <c r="B20" s="10" t="s">
        <v>77</v>
      </c>
      <c r="C20" s="6" t="s">
        <v>78</v>
      </c>
      <c r="D20" s="6" t="s">
        <v>60</v>
      </c>
      <c r="E20" s="7">
        <v>830</v>
      </c>
      <c r="F20" s="8" t="s">
        <v>210</v>
      </c>
      <c r="G20" s="60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1:29" ht="204">
      <c r="A21" s="40" t="s">
        <v>175</v>
      </c>
      <c r="B21" s="10" t="s">
        <v>79</v>
      </c>
      <c r="C21" s="6" t="s">
        <v>78</v>
      </c>
      <c r="D21" s="6" t="s">
        <v>60</v>
      </c>
      <c r="E21" s="7">
        <v>830</v>
      </c>
      <c r="F21" s="8" t="s">
        <v>61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</row>
    <row r="22" spans="1:29" ht="306">
      <c r="A22" s="40" t="s">
        <v>176</v>
      </c>
      <c r="B22" s="10" t="s">
        <v>339</v>
      </c>
      <c r="C22" s="6" t="s">
        <v>78</v>
      </c>
      <c r="D22" s="6" t="s">
        <v>60</v>
      </c>
      <c r="E22" s="7">
        <v>100</v>
      </c>
      <c r="F22" s="8" t="s">
        <v>210</v>
      </c>
      <c r="G22" s="60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1:29" ht="204">
      <c r="A23" s="40" t="s">
        <v>177</v>
      </c>
      <c r="B23" s="10" t="s">
        <v>340</v>
      </c>
      <c r="C23" s="6" t="s">
        <v>78</v>
      </c>
      <c r="D23" s="6" t="s">
        <v>60</v>
      </c>
      <c r="E23" s="7">
        <v>100</v>
      </c>
      <c r="F23" s="8" t="s">
        <v>61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>
      <c r="A24" s="37" t="s">
        <v>81</v>
      </c>
      <c r="B24" s="89" t="s">
        <v>178</v>
      </c>
      <c r="C24" s="89"/>
      <c r="D24" s="89"/>
      <c r="E24" s="89"/>
      <c r="F24" s="8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</row>
    <row r="25" spans="1:29" ht="306">
      <c r="A25" s="40" t="s">
        <v>152</v>
      </c>
      <c r="B25" s="10" t="s">
        <v>345</v>
      </c>
      <c r="C25" s="6" t="s">
        <v>78</v>
      </c>
      <c r="D25" s="6" t="s">
        <v>60</v>
      </c>
      <c r="E25" s="7">
        <v>0</v>
      </c>
      <c r="F25" s="8" t="s">
        <v>210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204">
      <c r="A26" s="40" t="s">
        <v>179</v>
      </c>
      <c r="B26" s="10" t="s">
        <v>346</v>
      </c>
      <c r="C26" s="6" t="s">
        <v>78</v>
      </c>
      <c r="D26" s="6" t="s">
        <v>60</v>
      </c>
      <c r="E26" s="7">
        <v>0</v>
      </c>
      <c r="F26" s="8" t="s">
        <v>61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1:29">
      <c r="A27" s="37" t="s">
        <v>84</v>
      </c>
      <c r="B27" s="89" t="s">
        <v>181</v>
      </c>
      <c r="C27" s="89"/>
      <c r="D27" s="89"/>
      <c r="E27" s="89"/>
      <c r="F27" s="8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ht="306">
      <c r="A28" s="40" t="s">
        <v>153</v>
      </c>
      <c r="B28" s="10" t="s">
        <v>347</v>
      </c>
      <c r="C28" s="6" t="s">
        <v>85</v>
      </c>
      <c r="D28" s="6" t="s">
        <v>60</v>
      </c>
      <c r="E28" s="7">
        <v>130</v>
      </c>
      <c r="F28" s="8" t="s">
        <v>210</v>
      </c>
      <c r="G28" s="60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</row>
    <row r="29" spans="1:29" ht="204">
      <c r="A29" s="40" t="s">
        <v>182</v>
      </c>
      <c r="B29" s="10" t="s">
        <v>348</v>
      </c>
      <c r="C29" s="6" t="s">
        <v>85</v>
      </c>
      <c r="D29" s="6" t="s">
        <v>60</v>
      </c>
      <c r="E29" s="7">
        <v>130</v>
      </c>
      <c r="F29" s="8" t="s">
        <v>61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</row>
    <row r="30" spans="1:29">
      <c r="A30" s="37" t="s">
        <v>86</v>
      </c>
      <c r="B30" s="89" t="s">
        <v>219</v>
      </c>
      <c r="C30" s="89"/>
      <c r="D30" s="89"/>
      <c r="E30" s="89"/>
      <c r="F30" s="8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>
      <c r="A31" s="37" t="s">
        <v>87</v>
      </c>
      <c r="B31" s="89" t="s">
        <v>234</v>
      </c>
      <c r="C31" s="89"/>
      <c r="D31" s="89"/>
      <c r="E31" s="89"/>
      <c r="F31" s="8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spans="1:29" ht="306">
      <c r="A32" s="40" t="s">
        <v>155</v>
      </c>
      <c r="B32" s="10" t="s">
        <v>235</v>
      </c>
      <c r="C32" s="6" t="s">
        <v>82</v>
      </c>
      <c r="D32" s="6" t="s">
        <v>60</v>
      </c>
      <c r="E32" s="7">
        <v>1</v>
      </c>
      <c r="F32" s="8" t="s">
        <v>210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ht="204">
      <c r="A33" s="40" t="s">
        <v>243</v>
      </c>
      <c r="B33" s="10" t="s">
        <v>238</v>
      </c>
      <c r="C33" s="6" t="s">
        <v>82</v>
      </c>
      <c r="D33" s="6" t="s">
        <v>60</v>
      </c>
      <c r="E33" s="7">
        <v>1</v>
      </c>
      <c r="F33" s="8" t="s">
        <v>61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</row>
    <row r="34" spans="1:29">
      <c r="A34" s="37" t="s">
        <v>88</v>
      </c>
      <c r="B34" s="89" t="s">
        <v>183</v>
      </c>
      <c r="C34" s="89"/>
      <c r="D34" s="89"/>
      <c r="E34" s="89"/>
      <c r="F34" s="8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ht="306">
      <c r="A35" s="38" t="s">
        <v>245</v>
      </c>
      <c r="B35" s="10" t="s">
        <v>90</v>
      </c>
      <c r="C35" s="6" t="s">
        <v>82</v>
      </c>
      <c r="D35" s="6" t="s">
        <v>60</v>
      </c>
      <c r="E35" s="7">
        <v>63</v>
      </c>
      <c r="F35" s="8" t="s">
        <v>210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</row>
    <row r="36" spans="1:29" ht="306">
      <c r="A36" s="44" t="s">
        <v>247</v>
      </c>
      <c r="B36" s="10" t="s">
        <v>184</v>
      </c>
      <c r="C36" s="6" t="s">
        <v>82</v>
      </c>
      <c r="D36" s="6" t="s">
        <v>60</v>
      </c>
      <c r="E36" s="7">
        <v>5</v>
      </c>
      <c r="F36" s="8" t="s">
        <v>210</v>
      </c>
      <c r="G36" s="60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</row>
    <row r="37" spans="1:29" ht="204">
      <c r="A37" s="45" t="s">
        <v>246</v>
      </c>
      <c r="B37" s="10" t="s">
        <v>91</v>
      </c>
      <c r="C37" s="6" t="s">
        <v>82</v>
      </c>
      <c r="D37" s="6" t="s">
        <v>60</v>
      </c>
      <c r="E37" s="7">
        <v>5</v>
      </c>
      <c r="F37" s="8" t="s">
        <v>61</v>
      </c>
      <c r="G37" s="60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ht="204">
      <c r="A38" s="45" t="s">
        <v>367</v>
      </c>
      <c r="B38" s="10" t="s">
        <v>366</v>
      </c>
      <c r="C38" s="6" t="s">
        <v>78</v>
      </c>
      <c r="D38" s="6" t="s">
        <v>60</v>
      </c>
      <c r="E38" s="19">
        <v>18250</v>
      </c>
      <c r="F38" s="8" t="s">
        <v>61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</row>
    <row r="39" spans="1:29">
      <c r="A39" s="37" t="s">
        <v>94</v>
      </c>
      <c r="B39" s="89" t="s">
        <v>186</v>
      </c>
      <c r="C39" s="89"/>
      <c r="D39" s="89"/>
      <c r="E39" s="89"/>
      <c r="F39" s="8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ht="306">
      <c r="A40" s="38" t="s">
        <v>250</v>
      </c>
      <c r="B40" s="10" t="s">
        <v>187</v>
      </c>
      <c r="C40" s="6" t="s">
        <v>82</v>
      </c>
      <c r="D40" s="6" t="s">
        <v>60</v>
      </c>
      <c r="E40" s="7">
        <v>19</v>
      </c>
      <c r="F40" s="8" t="s">
        <v>210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</row>
    <row r="41" spans="1:29" ht="306">
      <c r="A41" s="45" t="s">
        <v>192</v>
      </c>
      <c r="B41" s="10" t="s">
        <v>188</v>
      </c>
      <c r="C41" s="6" t="s">
        <v>82</v>
      </c>
      <c r="D41" s="6" t="s">
        <v>60</v>
      </c>
      <c r="E41" s="7">
        <v>3</v>
      </c>
      <c r="F41" s="8" t="s">
        <v>210</v>
      </c>
      <c r="G41" s="60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</row>
    <row r="42" spans="1:29" ht="204">
      <c r="A42" s="45" t="s">
        <v>252</v>
      </c>
      <c r="B42" s="10" t="s">
        <v>190</v>
      </c>
      <c r="C42" s="6" t="s">
        <v>82</v>
      </c>
      <c r="D42" s="6" t="s">
        <v>60</v>
      </c>
      <c r="E42" s="7">
        <v>3</v>
      </c>
      <c r="F42" s="8" t="s">
        <v>61</v>
      </c>
      <c r="G42" s="60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ht="204">
      <c r="A43" s="45" t="s">
        <v>369</v>
      </c>
      <c r="B43" s="10" t="s">
        <v>370</v>
      </c>
      <c r="C43" s="6" t="s">
        <v>78</v>
      </c>
      <c r="D43" s="6" t="s">
        <v>60</v>
      </c>
      <c r="E43" s="7">
        <v>8100</v>
      </c>
      <c r="F43" s="8" t="s">
        <v>61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29">
      <c r="A44" s="37" t="s">
        <v>254</v>
      </c>
      <c r="B44" s="89" t="s">
        <v>98</v>
      </c>
      <c r="C44" s="89"/>
      <c r="D44" s="89"/>
      <c r="E44" s="89"/>
      <c r="F44" s="8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>
      <c r="A45" s="37" t="s">
        <v>97</v>
      </c>
      <c r="B45" s="89" t="s">
        <v>371</v>
      </c>
      <c r="C45" s="89"/>
      <c r="D45" s="89"/>
      <c r="E45" s="89"/>
      <c r="F45" s="8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</row>
    <row r="46" spans="1:29">
      <c r="A46" s="37" t="s">
        <v>268</v>
      </c>
      <c r="B46" s="89" t="s">
        <v>261</v>
      </c>
      <c r="C46" s="89"/>
      <c r="D46" s="89"/>
      <c r="E46" s="89"/>
      <c r="F46" s="8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</row>
    <row r="47" spans="1:29">
      <c r="A47" s="37" t="s">
        <v>270</v>
      </c>
      <c r="B47" s="89" t="s">
        <v>104</v>
      </c>
      <c r="C47" s="89"/>
      <c r="D47" s="89"/>
      <c r="E47" s="89"/>
      <c r="F47" s="8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</row>
    <row r="48" spans="1:29" ht="306">
      <c r="A48" s="40" t="s">
        <v>272</v>
      </c>
      <c r="B48" s="10" t="s">
        <v>106</v>
      </c>
      <c r="C48" s="6" t="s">
        <v>78</v>
      </c>
      <c r="D48" s="6" t="s">
        <v>60</v>
      </c>
      <c r="E48" s="7">
        <v>0</v>
      </c>
      <c r="F48" s="8" t="s">
        <v>210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ht="204">
      <c r="A49" s="40" t="s">
        <v>273</v>
      </c>
      <c r="B49" s="10" t="s">
        <v>107</v>
      </c>
      <c r="C49" s="6" t="s">
        <v>78</v>
      </c>
      <c r="D49" s="6" t="s">
        <v>60</v>
      </c>
      <c r="E49" s="7">
        <v>0</v>
      </c>
      <c r="F49" s="8" t="s">
        <v>61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</row>
    <row r="50" spans="1:29" ht="18.75">
      <c r="A50" s="88" t="s">
        <v>109</v>
      </c>
      <c r="B50" s="88"/>
      <c r="C50" s="88"/>
      <c r="D50" s="88"/>
      <c r="E50" s="88"/>
      <c r="F50" s="88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1:29" ht="204">
      <c r="A51" s="41" t="s">
        <v>111</v>
      </c>
      <c r="B51" s="10" t="s">
        <v>278</v>
      </c>
      <c r="C51" s="20" t="s">
        <v>52</v>
      </c>
      <c r="D51" s="20" t="s">
        <v>60</v>
      </c>
      <c r="E51" s="7">
        <v>2</v>
      </c>
      <c r="F51" s="25" t="s">
        <v>61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</row>
    <row r="52" spans="1:29" ht="204">
      <c r="A52" s="41" t="s">
        <v>193</v>
      </c>
      <c r="B52" s="10" t="s">
        <v>295</v>
      </c>
      <c r="C52" s="20" t="s">
        <v>52</v>
      </c>
      <c r="D52" s="20" t="s">
        <v>60</v>
      </c>
      <c r="E52" s="7">
        <v>0</v>
      </c>
      <c r="F52" s="25" t="s">
        <v>61</v>
      </c>
      <c r="G52" s="61">
        <f>E52/E51</f>
        <v>0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</row>
    <row r="53" spans="1:29" ht="204">
      <c r="A53" s="41" t="s">
        <v>194</v>
      </c>
      <c r="B53" s="10" t="s">
        <v>296</v>
      </c>
      <c r="C53" s="20" t="s">
        <v>52</v>
      </c>
      <c r="D53" s="20" t="s">
        <v>60</v>
      </c>
      <c r="E53" s="7">
        <v>1</v>
      </c>
      <c r="F53" s="25" t="s">
        <v>61</v>
      </c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</row>
    <row r="54" spans="1:29" ht="204">
      <c r="A54" s="41" t="s">
        <v>195</v>
      </c>
      <c r="B54" s="10" t="s">
        <v>380</v>
      </c>
      <c r="C54" s="20" t="s">
        <v>52</v>
      </c>
      <c r="D54" s="20" t="s">
        <v>60</v>
      </c>
      <c r="E54" s="7">
        <v>1</v>
      </c>
      <c r="F54" s="25" t="s">
        <v>61</v>
      </c>
      <c r="G54" s="61">
        <f>(E53+E54+E55)/E51</f>
        <v>1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</row>
    <row r="55" spans="1:29" ht="204">
      <c r="A55" s="41" t="s">
        <v>196</v>
      </c>
      <c r="B55" s="10" t="s">
        <v>381</v>
      </c>
      <c r="C55" s="20" t="s">
        <v>52</v>
      </c>
      <c r="D55" s="20" t="s">
        <v>60</v>
      </c>
      <c r="E55" s="7">
        <v>0</v>
      </c>
      <c r="F55" s="25" t="s">
        <v>61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</row>
    <row r="56" spans="1:29" ht="204">
      <c r="A56" s="41" t="s">
        <v>112</v>
      </c>
      <c r="B56" s="10" t="s">
        <v>279</v>
      </c>
      <c r="C56" s="20" t="s">
        <v>52</v>
      </c>
      <c r="D56" s="20" t="s">
        <v>60</v>
      </c>
      <c r="E56" s="7">
        <v>4</v>
      </c>
      <c r="F56" s="25" t="s">
        <v>61</v>
      </c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</row>
    <row r="57" spans="1:29" ht="51.75" customHeight="1">
      <c r="A57" s="41" t="s">
        <v>280</v>
      </c>
      <c r="B57" s="10" t="s">
        <v>384</v>
      </c>
      <c r="C57" s="20" t="s">
        <v>52</v>
      </c>
      <c r="D57" s="20" t="s">
        <v>60</v>
      </c>
      <c r="E57" s="7">
        <v>4</v>
      </c>
      <c r="F57" s="25" t="s">
        <v>61</v>
      </c>
      <c r="G57" s="61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</row>
    <row r="58" spans="1:29" ht="20.25" customHeight="1">
      <c r="A58" s="88" t="s">
        <v>116</v>
      </c>
      <c r="B58" s="88"/>
      <c r="C58" s="88"/>
      <c r="D58" s="88"/>
      <c r="E58" s="88"/>
      <c r="F58" s="8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</row>
    <row r="59" spans="1:29" ht="49.5" customHeight="1">
      <c r="A59" s="40" t="s">
        <v>119</v>
      </c>
      <c r="B59" s="10" t="s">
        <v>385</v>
      </c>
      <c r="C59" s="6" t="s">
        <v>57</v>
      </c>
      <c r="D59" s="6" t="s">
        <v>60</v>
      </c>
      <c r="E59" s="17">
        <v>1697.5</v>
      </c>
      <c r="F59" s="8" t="s">
        <v>61</v>
      </c>
      <c r="G59" s="60"/>
      <c r="H59" s="63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ht="47.25" customHeight="1">
      <c r="A60" s="40" t="s">
        <v>122</v>
      </c>
      <c r="B60" s="10" t="s">
        <v>285</v>
      </c>
      <c r="C60" s="6" t="s">
        <v>57</v>
      </c>
      <c r="D60" s="6" t="s">
        <v>60</v>
      </c>
      <c r="E60" s="17">
        <v>1105</v>
      </c>
      <c r="F60" s="8" t="s">
        <v>61</v>
      </c>
      <c r="G60" s="60"/>
      <c r="H60" s="64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</row>
    <row r="61" spans="1:29" ht="53.25" customHeight="1">
      <c r="A61" s="40" t="s">
        <v>125</v>
      </c>
      <c r="B61" s="10" t="s">
        <v>287</v>
      </c>
      <c r="C61" s="6" t="s">
        <v>57</v>
      </c>
      <c r="D61" s="6" t="s">
        <v>60</v>
      </c>
      <c r="E61" s="7">
        <v>1272.0999999999999</v>
      </c>
      <c r="F61" s="8" t="s">
        <v>61</v>
      </c>
      <c r="G61" s="60"/>
      <c r="H61" s="63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ht="52.5" customHeight="1">
      <c r="A62" s="40" t="s">
        <v>389</v>
      </c>
      <c r="B62" s="10" t="s">
        <v>0</v>
      </c>
      <c r="C62" s="6" t="s">
        <v>52</v>
      </c>
      <c r="D62" s="6" t="s">
        <v>60</v>
      </c>
      <c r="E62" s="17">
        <v>28</v>
      </c>
      <c r="F62" s="8" t="s">
        <v>61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</row>
    <row r="63" spans="1:29" ht="21.75" customHeight="1">
      <c r="A63" s="88" t="s">
        <v>126</v>
      </c>
      <c r="B63" s="88"/>
      <c r="C63" s="88"/>
      <c r="D63" s="88"/>
      <c r="E63" s="88"/>
      <c r="F63" s="88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</row>
    <row r="64" spans="1:29" ht="24" customHeight="1">
      <c r="A64" s="39" t="s">
        <v>127</v>
      </c>
      <c r="B64" s="90" t="s">
        <v>128</v>
      </c>
      <c r="C64" s="90"/>
      <c r="D64" s="90"/>
      <c r="E64" s="90"/>
      <c r="F64" s="90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</row>
    <row r="65" spans="1:29" ht="33" customHeight="1">
      <c r="A65" s="42" t="s">
        <v>172</v>
      </c>
      <c r="B65" s="10" t="s">
        <v>130</v>
      </c>
      <c r="C65" s="6" t="s">
        <v>131</v>
      </c>
      <c r="D65" s="6" t="s">
        <v>60</v>
      </c>
      <c r="E65" s="17">
        <v>83</v>
      </c>
      <c r="F65" s="8" t="s">
        <v>61</v>
      </c>
      <c r="G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</row>
    <row r="66" spans="1:29" ht="19.5" customHeight="1">
      <c r="A66" s="88" t="s">
        <v>6</v>
      </c>
      <c r="B66" s="88"/>
      <c r="C66" s="88"/>
      <c r="D66" s="88"/>
      <c r="E66" s="88"/>
      <c r="F66" s="88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  <row r="67" spans="1:29" ht="18.75">
      <c r="A67" s="88" t="s">
        <v>136</v>
      </c>
      <c r="B67" s="88"/>
      <c r="C67" s="88"/>
      <c r="D67" s="88"/>
      <c r="E67" s="88"/>
      <c r="F67" s="88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</row>
    <row r="68" spans="1:29" ht="204">
      <c r="A68" s="43" t="s">
        <v>145</v>
      </c>
      <c r="B68" s="10" t="s">
        <v>149</v>
      </c>
      <c r="C68" s="6" t="s">
        <v>214</v>
      </c>
      <c r="D68" s="6" t="s">
        <v>60</v>
      </c>
      <c r="E68" s="7">
        <v>1600</v>
      </c>
      <c r="F68" s="8" t="s">
        <v>61</v>
      </c>
      <c r="G68" s="60" t="s">
        <v>400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</row>
    <row r="69" spans="1:29" ht="15">
      <c r="E69" s="1"/>
    </row>
    <row r="70" spans="1:29" ht="25.5">
      <c r="A70" s="48"/>
      <c r="B70" s="49" t="s">
        <v>396</v>
      </c>
      <c r="E70" s="1"/>
    </row>
    <row r="71" spans="1:29">
      <c r="A71" s="43" t="s">
        <v>145</v>
      </c>
      <c r="B71" s="49" t="s">
        <v>397</v>
      </c>
      <c r="E71" s="1"/>
    </row>
    <row r="72" spans="1:29" ht="15">
      <c r="E72" s="1"/>
    </row>
    <row r="73" spans="1:29" ht="15">
      <c r="E73" s="1"/>
    </row>
    <row r="74" spans="1:29" ht="15">
      <c r="B74" s="1"/>
      <c r="E74" s="1"/>
      <c r="F74" s="1"/>
    </row>
    <row r="75" spans="1:29" ht="15">
      <c r="B75" s="1"/>
      <c r="E75" s="1"/>
      <c r="F75" s="1"/>
    </row>
    <row r="76" spans="1:29" ht="15">
      <c r="B76" s="1"/>
      <c r="E76" s="1"/>
      <c r="F76" s="1"/>
    </row>
    <row r="77" spans="1:29" ht="15">
      <c r="B77" s="1"/>
      <c r="E77" s="1"/>
      <c r="F77" s="1"/>
    </row>
    <row r="78" spans="1:29" ht="15">
      <c r="B78" s="1"/>
      <c r="E78" s="1"/>
      <c r="F78" s="1"/>
    </row>
    <row r="79" spans="1:29" ht="15">
      <c r="B79" s="1"/>
      <c r="E79" s="1"/>
      <c r="F79" s="1"/>
    </row>
    <row r="80" spans="1:29" ht="15">
      <c r="B80" s="1"/>
      <c r="E80" s="1"/>
      <c r="F80" s="1"/>
    </row>
    <row r="81" spans="2:6" ht="15">
      <c r="B81" s="1"/>
      <c r="E81" s="1"/>
      <c r="F81" s="1"/>
    </row>
    <row r="82" spans="2:6" ht="15">
      <c r="B82" s="1"/>
      <c r="E82" s="1"/>
      <c r="F82" s="1"/>
    </row>
    <row r="83" spans="2:6" ht="15">
      <c r="B83" s="1"/>
      <c r="E83" s="1"/>
      <c r="F83" s="1"/>
    </row>
    <row r="84" spans="2:6" ht="15">
      <c r="B84" s="1"/>
      <c r="E84" s="1"/>
      <c r="F84" s="1"/>
    </row>
    <row r="85" spans="2:6" ht="15">
      <c r="B85" s="1"/>
      <c r="E85" s="1"/>
      <c r="F85" s="1"/>
    </row>
    <row r="86" spans="2:6" hidden="1"/>
    <row r="87" spans="2:6" hidden="1"/>
    <row r="88" spans="2:6" hidden="1"/>
    <row r="89" spans="2:6" hidden="1"/>
    <row r="90" spans="2:6" hidden="1"/>
    <row r="91" spans="2:6" hidden="1"/>
    <row r="92" spans="2:6" hidden="1"/>
    <row r="93" spans="2:6" hidden="1"/>
    <row r="94" spans="2:6" hidden="1"/>
    <row r="95" spans="2:6" hidden="1"/>
    <row r="96" spans="2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</sheetData>
  <mergeCells count="23">
    <mergeCell ref="A58:F58"/>
    <mergeCell ref="A63:F63"/>
    <mergeCell ref="B64:F64"/>
    <mergeCell ref="A66:F66"/>
    <mergeCell ref="A67:F67"/>
    <mergeCell ref="A50:F50"/>
    <mergeCell ref="B19:F19"/>
    <mergeCell ref="B24:F24"/>
    <mergeCell ref="B27:F27"/>
    <mergeCell ref="B30:F30"/>
    <mergeCell ref="B31:F31"/>
    <mergeCell ref="B34:F34"/>
    <mergeCell ref="B39:F39"/>
    <mergeCell ref="B44:F44"/>
    <mergeCell ref="B45:F45"/>
    <mergeCell ref="B46:F46"/>
    <mergeCell ref="B47:F47"/>
    <mergeCell ref="A18:F18"/>
    <mergeCell ref="A1:F1"/>
    <mergeCell ref="A2:F2"/>
    <mergeCell ref="A4:F4"/>
    <mergeCell ref="A5:F5"/>
    <mergeCell ref="A13:F13"/>
  </mergeCells>
  <printOptions horizontalCentered="1"/>
  <pageMargins left="0.11811023622047245" right="0.11811023622047245" top="0.15748031496062992" bottom="0.15748031496062992" header="0" footer="0"/>
  <pageSetup paperSize="9" scale="99" orientation="landscape" r:id="rId1"/>
  <colBreaks count="1" manualBreakCount="1">
    <brk id="2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мониторинг 2014</vt:lpstr>
      <vt:lpstr>показ.эффективности</vt:lpstr>
      <vt:lpstr>Лист1</vt:lpstr>
      <vt:lpstr>Лист1!Заголовки_для_печати</vt:lpstr>
      <vt:lpstr>'мониторинг 2014'!Заголовки_для_печати</vt:lpstr>
      <vt:lpstr>показ.эффективности!Заголовки_для_печати</vt:lpstr>
      <vt:lpstr>'мониторинг 2014'!Область_печати</vt:lpstr>
      <vt:lpstr>показ.эффективности!Область_печати</vt:lpstr>
    </vt:vector>
  </TitlesOfParts>
  <Company>MO33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2015-04-03T08:22:51Z</cp:lastPrinted>
  <dcterms:created xsi:type="dcterms:W3CDTF">2010-02-03T07:40:12Z</dcterms:created>
  <dcterms:modified xsi:type="dcterms:W3CDTF">2015-04-06T12:40:00Z</dcterms:modified>
</cp:coreProperties>
</file>