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480" windowHeight="8070" activeTab="0"/>
  </bookViews>
  <sheets>
    <sheet name="Лист3" sheetId="1" r:id="rId1"/>
  </sheets>
  <definedNames>
    <definedName name="Excel_BuiltIn_Print_Area_1">#REF!</definedName>
    <definedName name="Excel_BuiltIn_Print_Area_2">'Лист3'!$A$6:$D$42</definedName>
    <definedName name="_xlnm.Print_Titles" localSheetId="0">'Лист3'!$13:$15</definedName>
  </definedNames>
  <calcPr fullCalcOnLoad="1"/>
</workbook>
</file>

<file path=xl/sharedStrings.xml><?xml version="1.0" encoding="utf-8"?>
<sst xmlns="http://schemas.openxmlformats.org/spreadsheetml/2006/main" count="117" uniqueCount="101">
  <si>
    <t xml:space="preserve"> </t>
  </si>
  <si>
    <t>Код</t>
  </si>
  <si>
    <t>Наименование</t>
  </si>
  <si>
    <t>0503</t>
  </si>
  <si>
    <t>1202</t>
  </si>
  <si>
    <t>ГРБС</t>
  </si>
  <si>
    <t>0113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</si>
  <si>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</si>
  <si>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</si>
  <si>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</si>
  <si>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</si>
  <si>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0801</t>
  </si>
  <si>
    <t xml:space="preserve">Социальная политика </t>
  </si>
  <si>
    <t>1004</t>
  </si>
  <si>
    <t>Другие вопросы в области социальной политики</t>
  </si>
  <si>
    <t>1006</t>
  </si>
  <si>
    <t>ОТЧЕТ ОБ ИСПОЛНЕНИИ</t>
  </si>
  <si>
    <t>План</t>
  </si>
  <si>
    <t>Общегосударственные вопросы</t>
  </si>
  <si>
    <t>0100</t>
  </si>
  <si>
    <t>0102</t>
  </si>
  <si>
    <t>0103</t>
  </si>
  <si>
    <t>0104</t>
  </si>
  <si>
    <t>932</t>
  </si>
  <si>
    <t>0111</t>
  </si>
  <si>
    <t>Другие общегосударственные вопросы</t>
  </si>
  <si>
    <t>0300</t>
  </si>
  <si>
    <t>0309</t>
  </si>
  <si>
    <t>Национальная экономика</t>
  </si>
  <si>
    <t>0400</t>
  </si>
  <si>
    <t xml:space="preserve">Общеэкономические вопросы </t>
  </si>
  <si>
    <t>0401</t>
  </si>
  <si>
    <t>0500</t>
  </si>
  <si>
    <t>Благоустройство</t>
  </si>
  <si>
    <t>0700</t>
  </si>
  <si>
    <t>0800</t>
  </si>
  <si>
    <t>1000</t>
  </si>
  <si>
    <t>Охрана семьи и детства</t>
  </si>
  <si>
    <t>Расходы на оказание натуральной помощи малообеспеченным гражданам,</t>
  </si>
  <si>
    <t xml:space="preserve">находящимся в трудной жизненной ситуации, нарушающей </t>
  </si>
  <si>
    <t>жизнедеятельность гражданина, которую он не может преодолеть</t>
  </si>
  <si>
    <t>самостоятельно, в виде обеспечения их топливом</t>
  </si>
  <si>
    <t>Физическая культура  и спорт</t>
  </si>
  <si>
    <t>1100</t>
  </si>
  <si>
    <t>Массовый спорт</t>
  </si>
  <si>
    <t>1102</t>
  </si>
  <si>
    <t>Средства массовой информации</t>
  </si>
  <si>
    <t>1200</t>
  </si>
  <si>
    <t>Итого расходов</t>
  </si>
  <si>
    <t xml:space="preserve">Исполнено </t>
  </si>
  <si>
    <t xml:space="preserve">% исполнения </t>
  </si>
  <si>
    <t>Профессиональная подготовка, переподготовка и повышение квалификации</t>
  </si>
  <si>
    <t>0705</t>
  </si>
  <si>
    <t>0107</t>
  </si>
  <si>
    <t>Другие вопросы в области культуры, кинематографии</t>
  </si>
  <si>
    <t>0804</t>
  </si>
  <si>
    <t xml:space="preserve">Код раздела </t>
  </si>
  <si>
    <t>Другие вопросы в области национальной безопасности и правоохранительной деятельности</t>
  </si>
  <si>
    <t>0314</t>
  </si>
  <si>
    <t>Физическая культура</t>
  </si>
  <si>
    <t>1101</t>
  </si>
  <si>
    <t>Периодическая печать и издательства</t>
  </si>
  <si>
    <t>Приложение 2</t>
  </si>
  <si>
    <t>Показатели расходов бюджета по разделам и подразделам классификации расходов бюджета</t>
  </si>
  <si>
    <t>Другие вопросы в области национальной экономики</t>
  </si>
  <si>
    <t>0412</t>
  </si>
  <si>
    <t>Другие вопросы в области образования</t>
  </si>
  <si>
    <t>0709</t>
  </si>
  <si>
    <t>Содержание главы муниципального образования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</si>
  <si>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</si>
  <si>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пономочия на постоянной основе</t>
  </si>
  <si>
    <t>Расходы на выплату 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</si>
  <si>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местной администрации муниципального образования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</si>
  <si>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</si>
  <si>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Расходы на выплаты ежемесячной доплаты к страховой пенсии  за стаж работы в органах местного самоуправления и пенсии за выслугу лет лицам, замещавшим должности муниципальной службы</t>
  </si>
  <si>
    <t>Расходы на исполнение отдельных государственных полномочий Санкт-Петербурга по выплате денежных средств на содержание детей  семье опекуна и приемной семье за счет субвенций из бюджета Санкт-Петербурга</t>
  </si>
  <si>
    <t>Расходы на исполнение отдельных государственных полномочий Санкт-Петербурга на выплату вознаграждения приемным родителям за счет субвенций из бюджета Санкт-Петербурга</t>
  </si>
  <si>
    <t>1001</t>
  </si>
  <si>
    <t>Пенсионное обеспечение</t>
  </si>
  <si>
    <t>Социальное обеспечение населения</t>
  </si>
  <si>
    <t>1003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</si>
  <si>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бюджета Санкт-Петербурга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</si>
  <si>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 за счет местного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</si>
  <si>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</si>
  <si>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</si>
  <si>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</si>
  <si>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Охрана окружающей среды</t>
  </si>
  <si>
    <t>0600</t>
  </si>
  <si>
    <t>Другие вопросы в области охраны окружающей среды</t>
  </si>
  <si>
    <t>0605</t>
  </si>
  <si>
    <t>Функционирование высшего должностного лица субъекта Российской Федерации и муниципального образования</t>
  </si>
  <si>
    <t xml:space="preserve">к проекту решения Муниципального Совета внутригородского муниципального образования города федерального значения   </t>
  </si>
  <si>
    <t xml:space="preserve">Санкт-Петербурга муниципальный округ Полюстрово от __________ № ______ "Об утверждении отчета об исполнении </t>
  </si>
  <si>
    <t xml:space="preserve">МЕСТНОГО БЮДЖЕТА ВНУТРИГОРОДСКОГО  МУНИЦИПАЛЬНОГО ОБРАЗОВАНИЯ  </t>
  </si>
  <si>
    <t>Культура, кинематография</t>
  </si>
  <si>
    <t>Гражданская оборона</t>
  </si>
  <si>
    <t>Резервные фонды</t>
  </si>
  <si>
    <t xml:space="preserve">                                                               местного бюджета внутригородского муниципального образования города федерального значения Санкт-Петербурга муниципальный округ Полюстрово за 2022 год"</t>
  </si>
  <si>
    <t>ГОРОДА ФЕДЕРАЛЬНОГО ЗНАЧЕНИЯ САНКТ-ПЕТЕРБУРГА МУНИЦИПАЛЬНЫЙ ОКРУГ ПОЛЮСТРОВО ЗА  2022 ГОД</t>
  </si>
  <si>
    <t>на 2022 год</t>
  </si>
  <si>
    <t>на 01.01.2023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</si>
</sst>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  <numFmt numFmtId="181" formatCode="0.0%"/>
  </numFmts>
  <fonts count="4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4" fontId="4" fillId="0" borderId="0" xfId="0" applyNumberFormat="1" applyFont="1" applyAlignment="1">
      <alignment/>
    </xf>
    <xf numFmtId="174" fontId="3" fillId="0" borderId="12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14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4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174" fontId="3" fillId="0" borderId="2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74" fontId="3" fillId="0" borderId="3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4" fontId="8" fillId="0" borderId="3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49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4" fontId="2" fillId="0" borderId="14" xfId="57" applyNumberFormat="1" applyFont="1" applyFill="1" applyBorder="1" applyAlignment="1">
      <alignment horizontal="center"/>
    </xf>
    <xf numFmtId="174" fontId="3" fillId="0" borderId="14" xfId="57" applyNumberFormat="1" applyFont="1" applyFill="1" applyBorder="1" applyAlignment="1">
      <alignment horizontal="center"/>
    </xf>
    <xf numFmtId="174" fontId="3" fillId="0" borderId="21" xfId="57" applyNumberFormat="1" applyFont="1" applyFill="1" applyBorder="1" applyAlignment="1">
      <alignment horizontal="center"/>
    </xf>
    <xf numFmtId="174" fontId="3" fillId="0" borderId="12" xfId="57" applyNumberFormat="1" applyFont="1" applyFill="1" applyBorder="1" applyAlignment="1">
      <alignment horizontal="center"/>
    </xf>
    <xf numFmtId="174" fontId="3" fillId="0" borderId="13" xfId="57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4" fontId="8" fillId="0" borderId="36" xfId="57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174" fontId="3" fillId="0" borderId="21" xfId="0" applyNumberFormat="1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wrapText="1"/>
    </xf>
    <xf numFmtId="0" fontId="6" fillId="0" borderId="2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174" fontId="3" fillId="0" borderId="13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4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2" fillId="33" borderId="39" xfId="0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49" fontId="3" fillId="0" borderId="41" xfId="0" applyNumberFormat="1" applyFont="1" applyFill="1" applyBorder="1" applyAlignment="1">
      <alignment horizontal="center"/>
    </xf>
    <xf numFmtId="174" fontId="3" fillId="0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49" fontId="2" fillId="0" borderId="43" xfId="0" applyNumberFormat="1" applyFont="1" applyFill="1" applyBorder="1" applyAlignment="1">
      <alignment horizontal="center"/>
    </xf>
    <xf numFmtId="174" fontId="2" fillId="0" borderId="42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174" fontId="2" fillId="0" borderId="2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74" fontId="3" fillId="0" borderId="21" xfId="57" applyNumberFormat="1" applyFont="1" applyFill="1" applyBorder="1" applyAlignment="1">
      <alignment horizontal="center"/>
    </xf>
    <xf numFmtId="174" fontId="3" fillId="0" borderId="12" xfId="57" applyNumberFormat="1" applyFont="1" applyFill="1" applyBorder="1" applyAlignment="1">
      <alignment horizontal="center"/>
    </xf>
    <xf numFmtId="174" fontId="3" fillId="0" borderId="21" xfId="57" applyNumberFormat="1" applyFont="1" applyFill="1" applyBorder="1" applyAlignment="1">
      <alignment horizontal="center" vertical="center"/>
    </xf>
    <xf numFmtId="174" fontId="3" fillId="0" borderId="13" xfId="57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174" fontId="3" fillId="0" borderId="13" xfId="57" applyNumberFormat="1" applyFont="1" applyFill="1" applyBorder="1" applyAlignment="1">
      <alignment horizontal="center"/>
    </xf>
    <xf numFmtId="174" fontId="2" fillId="0" borderId="21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tabSelected="1" zoomScale="70" zoomScaleNormal="70" workbookViewId="0" topLeftCell="A1">
      <selection activeCell="J81" sqref="J81"/>
    </sheetView>
  </sheetViews>
  <sheetFormatPr defaultColWidth="9.00390625" defaultRowHeight="12.75"/>
  <cols>
    <col min="1" max="1" width="73.875" style="1" customWidth="1"/>
    <col min="2" max="2" width="0" style="1" hidden="1" customWidth="1"/>
    <col min="3" max="3" width="16.625" style="1" customWidth="1"/>
    <col min="4" max="4" width="16.375" style="1" customWidth="1"/>
    <col min="5" max="5" width="18.00390625" style="1" customWidth="1"/>
    <col min="6" max="6" width="15.625" style="18" customWidth="1"/>
    <col min="7" max="8" width="12.00390625" style="1" bestFit="1" customWidth="1"/>
    <col min="9" max="10" width="12.875" style="1" bestFit="1" customWidth="1"/>
    <col min="11" max="16" width="9.125" style="1" customWidth="1"/>
    <col min="17" max="17" width="12.875" style="1" bestFit="1" customWidth="1"/>
    <col min="18" max="21" width="9.25390625" style="1" bestFit="1" customWidth="1"/>
    <col min="22" max="23" width="12.875" style="1" bestFit="1" customWidth="1"/>
    <col min="24" max="16384" width="9.125" style="1" customWidth="1"/>
  </cols>
  <sheetData>
    <row r="1" spans="1:9" ht="15">
      <c r="A1" s="120" t="s">
        <v>62</v>
      </c>
      <c r="B1" s="120"/>
      <c r="C1" s="120"/>
      <c r="D1" s="120"/>
      <c r="E1" s="120"/>
      <c r="F1" s="120"/>
      <c r="G1" s="17"/>
      <c r="H1" s="17"/>
      <c r="I1" s="17"/>
    </row>
    <row r="2" spans="1:9" ht="19.5" customHeight="1">
      <c r="A2" s="120" t="s">
        <v>91</v>
      </c>
      <c r="B2" s="120"/>
      <c r="C2" s="120"/>
      <c r="D2" s="120"/>
      <c r="E2" s="120"/>
      <c r="F2" s="120"/>
      <c r="G2" s="17"/>
      <c r="H2" s="17"/>
      <c r="I2" s="17"/>
    </row>
    <row r="3" spans="1:9" ht="18.75" customHeight="1">
      <c r="A3" s="120" t="s">
        <v>92</v>
      </c>
      <c r="B3" s="120"/>
      <c r="C3" s="120"/>
      <c r="D3" s="120"/>
      <c r="E3" s="120"/>
      <c r="F3" s="120"/>
      <c r="G3" s="17"/>
      <c r="H3" s="17"/>
      <c r="I3" s="17"/>
    </row>
    <row r="4" spans="1:9" ht="32.25" customHeight="1">
      <c r="A4" s="121" t="s">
        <v>97</v>
      </c>
      <c r="B4" s="121"/>
      <c r="C4" s="121"/>
      <c r="D4" s="121"/>
      <c r="E4" s="121"/>
      <c r="F4" s="121"/>
      <c r="G4" s="17"/>
      <c r="H4" s="17"/>
      <c r="I4" s="17"/>
    </row>
    <row r="5" spans="1:9" ht="17.25" customHeight="1">
      <c r="A5" s="21"/>
      <c r="B5" s="21"/>
      <c r="C5" s="21"/>
      <c r="D5" s="21"/>
      <c r="E5" s="21"/>
      <c r="F5" s="21"/>
      <c r="G5" s="17"/>
      <c r="H5" s="17"/>
      <c r="I5" s="17"/>
    </row>
    <row r="6" spans="1:5" ht="18.75">
      <c r="A6" s="146" t="s">
        <v>16</v>
      </c>
      <c r="B6" s="146"/>
      <c r="C6" s="146"/>
      <c r="D6" s="146"/>
      <c r="E6" s="146"/>
    </row>
    <row r="7" spans="1:5" ht="18.75">
      <c r="A7" s="146" t="s">
        <v>93</v>
      </c>
      <c r="B7" s="146"/>
      <c r="C7" s="146"/>
      <c r="D7" s="146"/>
      <c r="E7" s="146"/>
    </row>
    <row r="8" spans="1:5" ht="41.25" customHeight="1">
      <c r="A8" s="147" t="s">
        <v>98</v>
      </c>
      <c r="B8" s="147"/>
      <c r="C8" s="147"/>
      <c r="D8" s="147"/>
      <c r="E8" s="147"/>
    </row>
    <row r="9" spans="1:5" ht="13.5" customHeight="1">
      <c r="A9" s="22"/>
      <c r="B9" s="22"/>
      <c r="C9" s="22"/>
      <c r="D9" s="22"/>
      <c r="E9" s="22"/>
    </row>
    <row r="10" spans="1:5" ht="18" customHeight="1">
      <c r="A10" s="138" t="s">
        <v>63</v>
      </c>
      <c r="B10" s="138"/>
      <c r="C10" s="138"/>
      <c r="D10" s="138"/>
      <c r="E10" s="138"/>
    </row>
    <row r="11" spans="1:5" ht="15.75" customHeight="1">
      <c r="A11" s="140"/>
      <c r="B11" s="140"/>
      <c r="C11" s="140"/>
      <c r="D11" s="140"/>
      <c r="E11" s="140"/>
    </row>
    <row r="13" spans="1:6" ht="15.75">
      <c r="A13" s="67" t="s">
        <v>0</v>
      </c>
      <c r="B13" s="35" t="s">
        <v>1</v>
      </c>
      <c r="C13" s="142" t="s">
        <v>56</v>
      </c>
      <c r="D13" s="86"/>
      <c r="E13" s="67"/>
      <c r="F13" s="87"/>
    </row>
    <row r="14" spans="1:6" ht="15.75">
      <c r="A14" s="15" t="s">
        <v>2</v>
      </c>
      <c r="B14" s="68" t="s">
        <v>5</v>
      </c>
      <c r="C14" s="143"/>
      <c r="D14" s="13" t="s">
        <v>17</v>
      </c>
      <c r="E14" s="15" t="s">
        <v>49</v>
      </c>
      <c r="F14" s="19" t="s">
        <v>50</v>
      </c>
    </row>
    <row r="15" spans="1:6" ht="33.75" customHeight="1">
      <c r="A15" s="63"/>
      <c r="B15" s="69"/>
      <c r="C15" s="144"/>
      <c r="D15" s="14" t="s">
        <v>99</v>
      </c>
      <c r="E15" s="16" t="s">
        <v>100</v>
      </c>
      <c r="F15" s="20"/>
    </row>
    <row r="16" spans="1:6" ht="25.5" customHeight="1">
      <c r="A16" s="83" t="s">
        <v>18</v>
      </c>
      <c r="B16" s="66"/>
      <c r="C16" s="61" t="s">
        <v>19</v>
      </c>
      <c r="D16" s="25">
        <f>D18+D20+D21+D22+D24+D28+D30+D25+D26+D29</f>
        <v>35563.6</v>
      </c>
      <c r="E16" s="25">
        <f>E18+E20+E21+E22+E24+E28+E30+E25+E26+E29</f>
        <v>33285.9</v>
      </c>
      <c r="F16" s="77">
        <f>E16/D16%</f>
        <v>93.59541778672576</v>
      </c>
    </row>
    <row r="17" spans="1:6" ht="40.5" customHeight="1">
      <c r="A17" s="103" t="s">
        <v>90</v>
      </c>
      <c r="B17" s="102"/>
      <c r="C17" s="61" t="s">
        <v>20</v>
      </c>
      <c r="D17" s="25">
        <f>D18</f>
        <v>1627.7</v>
      </c>
      <c r="E17" s="25">
        <f>E18</f>
        <v>1588.3</v>
      </c>
      <c r="F17" s="25">
        <f>F18</f>
        <v>99.9</v>
      </c>
    </row>
    <row r="18" spans="1:6" ht="22.5" customHeight="1">
      <c r="A18" s="94" t="s">
        <v>68</v>
      </c>
      <c r="B18" s="76"/>
      <c r="C18" s="27" t="s">
        <v>20</v>
      </c>
      <c r="D18" s="28">
        <v>1627.7</v>
      </c>
      <c r="E18" s="28">
        <v>1588.3</v>
      </c>
      <c r="F18" s="78">
        <v>99.9</v>
      </c>
    </row>
    <row r="19" spans="1:6" ht="50.25" customHeight="1">
      <c r="A19" s="104" t="s">
        <v>83</v>
      </c>
      <c r="B19" s="105"/>
      <c r="C19" s="106" t="s">
        <v>21</v>
      </c>
      <c r="D19" s="101">
        <f>D20+D21+D22</f>
        <v>6534.6</v>
      </c>
      <c r="E19" s="101">
        <f>E20+E21+E22</f>
        <v>6245.6</v>
      </c>
      <c r="F19" s="77">
        <f aca="true" t="shared" si="0" ref="F19:F26">E19/D19*100</f>
        <v>95.57738805741745</v>
      </c>
    </row>
    <row r="20" spans="1:6" ht="31.5" customHeight="1">
      <c r="A20" s="99" t="s">
        <v>69</v>
      </c>
      <c r="B20" s="31"/>
      <c r="C20" s="32" t="s">
        <v>21</v>
      </c>
      <c r="D20" s="19">
        <v>4930.5</v>
      </c>
      <c r="E20" s="30">
        <v>4643.2</v>
      </c>
      <c r="F20" s="80">
        <f t="shared" si="0"/>
        <v>94.17300476625088</v>
      </c>
    </row>
    <row r="21" spans="1:6" ht="34.5" customHeight="1">
      <c r="A21" s="95" t="s">
        <v>70</v>
      </c>
      <c r="B21" s="27"/>
      <c r="C21" s="27" t="s">
        <v>21</v>
      </c>
      <c r="D21" s="28">
        <v>1293</v>
      </c>
      <c r="E21" s="28">
        <v>1292.8</v>
      </c>
      <c r="F21" s="78">
        <f t="shared" si="0"/>
        <v>99.984532095901</v>
      </c>
    </row>
    <row r="22" spans="1:6" ht="48.75" customHeight="1">
      <c r="A22" s="95" t="s">
        <v>71</v>
      </c>
      <c r="B22" s="27"/>
      <c r="C22" s="27" t="s">
        <v>21</v>
      </c>
      <c r="D22" s="28">
        <v>311.1</v>
      </c>
      <c r="E22" s="28">
        <v>309.6</v>
      </c>
      <c r="F22" s="78">
        <f t="shared" si="0"/>
        <v>99.51783992285439</v>
      </c>
    </row>
    <row r="23" spans="1:6" ht="44.25" customHeight="1">
      <c r="A23" s="107" t="s">
        <v>84</v>
      </c>
      <c r="B23" s="61"/>
      <c r="C23" s="61" t="s">
        <v>22</v>
      </c>
      <c r="D23" s="25">
        <f>D24+D25+D26</f>
        <v>26627.8</v>
      </c>
      <c r="E23" s="25">
        <f>E24+E25+E26</f>
        <v>24922.999999999996</v>
      </c>
      <c r="F23" s="77">
        <f t="shared" si="0"/>
        <v>93.59766860198738</v>
      </c>
    </row>
    <row r="24" spans="1:6" ht="30.75" customHeight="1">
      <c r="A24" s="93" t="s">
        <v>72</v>
      </c>
      <c r="B24" s="55"/>
      <c r="C24" s="55" t="s">
        <v>22</v>
      </c>
      <c r="D24" s="28">
        <v>22360.8</v>
      </c>
      <c r="E24" s="28">
        <v>20779.1</v>
      </c>
      <c r="F24" s="78">
        <f t="shared" si="0"/>
        <v>92.92646059174984</v>
      </c>
    </row>
    <row r="25" spans="1:6" ht="52.5" customHeight="1">
      <c r="A25" s="96" t="s">
        <v>81</v>
      </c>
      <c r="B25" s="29"/>
      <c r="C25" s="27" t="s">
        <v>22</v>
      </c>
      <c r="D25" s="28">
        <v>3175</v>
      </c>
      <c r="E25" s="28">
        <v>3173.6</v>
      </c>
      <c r="F25" s="78">
        <f t="shared" si="0"/>
        <v>99.95590551181101</v>
      </c>
    </row>
    <row r="26" spans="1:6" ht="60" customHeight="1">
      <c r="A26" s="96" t="s">
        <v>82</v>
      </c>
      <c r="B26" s="29"/>
      <c r="C26" s="27" t="s">
        <v>22</v>
      </c>
      <c r="D26" s="28">
        <v>1092</v>
      </c>
      <c r="E26" s="28">
        <v>970.3</v>
      </c>
      <c r="F26" s="78">
        <f t="shared" si="0"/>
        <v>88.85531135531136</v>
      </c>
    </row>
    <row r="27" spans="1:6" ht="21.75" customHeight="1">
      <c r="A27" s="108" t="s">
        <v>85</v>
      </c>
      <c r="B27" s="34"/>
      <c r="C27" s="24" t="s">
        <v>53</v>
      </c>
      <c r="D27" s="25">
        <f>D28</f>
        <v>48.3</v>
      </c>
      <c r="E27" s="25">
        <f>E28</f>
        <v>44.2</v>
      </c>
      <c r="F27" s="77">
        <f>E27/D27%</f>
        <v>91.51138716356108</v>
      </c>
    </row>
    <row r="28" spans="1:6" ht="53.25" customHeight="1">
      <c r="A28" s="100" t="s">
        <v>73</v>
      </c>
      <c r="B28" s="29"/>
      <c r="C28" s="27" t="s">
        <v>53</v>
      </c>
      <c r="D28" s="28">
        <v>48.3</v>
      </c>
      <c r="E28" s="28">
        <v>44.2</v>
      </c>
      <c r="F28" s="78">
        <f>E28/D28%</f>
        <v>91.51138716356108</v>
      </c>
    </row>
    <row r="29" spans="1:6" s="6" customFormat="1" ht="26.25" customHeight="1">
      <c r="A29" s="23" t="s">
        <v>96</v>
      </c>
      <c r="B29" s="24"/>
      <c r="C29" s="24" t="s">
        <v>24</v>
      </c>
      <c r="D29" s="25">
        <v>30</v>
      </c>
      <c r="E29" s="25">
        <v>0</v>
      </c>
      <c r="F29" s="77">
        <f>E29/D29%</f>
        <v>0</v>
      </c>
    </row>
    <row r="30" spans="1:6" ht="26.25" customHeight="1">
      <c r="A30" s="23" t="s">
        <v>25</v>
      </c>
      <c r="B30" s="24"/>
      <c r="C30" s="24" t="s">
        <v>6</v>
      </c>
      <c r="D30" s="25">
        <v>695.2</v>
      </c>
      <c r="E30" s="25">
        <v>484.8</v>
      </c>
      <c r="F30" s="77">
        <f>E30/D30%</f>
        <v>69.73532796317606</v>
      </c>
    </row>
    <row r="31" spans="1:24" ht="28.5" customHeight="1">
      <c r="A31" s="130" t="s">
        <v>7</v>
      </c>
      <c r="B31" s="34"/>
      <c r="C31" s="118" t="s">
        <v>26</v>
      </c>
      <c r="D31" s="124">
        <f>D34+D35</f>
        <v>440.9</v>
      </c>
      <c r="E31" s="124">
        <f>E34+E35</f>
        <v>316.9</v>
      </c>
      <c r="F31" s="128">
        <f aca="true" t="shared" si="1" ref="F31:F39">E31/D31%</f>
        <v>71.87570877750056</v>
      </c>
      <c r="G31" s="9"/>
      <c r="H31" s="9"/>
      <c r="I31" s="9"/>
      <c r="J31" s="9"/>
      <c r="K31" s="8"/>
      <c r="L31" s="3"/>
      <c r="M31" s="3"/>
      <c r="N31" s="3"/>
      <c r="O31" s="3"/>
      <c r="P31" s="11"/>
      <c r="Q31" s="9"/>
      <c r="R31" s="9"/>
      <c r="S31" s="9"/>
      <c r="T31" s="9"/>
      <c r="U31" s="9"/>
      <c r="V31" s="9"/>
      <c r="W31" s="9"/>
      <c r="X31" s="7"/>
    </row>
    <row r="32" spans="1:24" ht="2.25" customHeight="1">
      <c r="A32" s="131"/>
      <c r="B32" s="29"/>
      <c r="C32" s="119"/>
      <c r="D32" s="125"/>
      <c r="E32" s="125"/>
      <c r="F32" s="129"/>
      <c r="G32" s="2"/>
      <c r="H32" s="2"/>
      <c r="I32" s="2"/>
      <c r="J32" s="2"/>
      <c r="K32" s="12"/>
      <c r="L32" s="4"/>
      <c r="M32" s="4"/>
      <c r="N32" s="4"/>
      <c r="O32" s="4"/>
      <c r="P32" s="5"/>
      <c r="Q32" s="10"/>
      <c r="R32" s="10"/>
      <c r="S32" s="10"/>
      <c r="T32" s="10"/>
      <c r="U32" s="10"/>
      <c r="V32" s="10"/>
      <c r="W32" s="10"/>
      <c r="X32" s="7"/>
    </row>
    <row r="33" spans="1:24" ht="8.25" customHeight="1">
      <c r="A33" s="50"/>
      <c r="B33" s="51"/>
      <c r="C33" s="52"/>
      <c r="D33" s="35"/>
      <c r="E33" s="36"/>
      <c r="F33" s="79"/>
      <c r="G33" s="10"/>
      <c r="H33" s="10"/>
      <c r="I33" s="10"/>
      <c r="J33" s="10"/>
      <c r="K33" s="8"/>
      <c r="L33" s="3"/>
      <c r="M33" s="3"/>
      <c r="N33" s="4"/>
      <c r="O33" s="4"/>
      <c r="P33" s="5"/>
      <c r="Q33" s="10"/>
      <c r="R33" s="10"/>
      <c r="S33" s="10"/>
      <c r="T33" s="10"/>
      <c r="U33" s="10"/>
      <c r="V33" s="10"/>
      <c r="W33" s="10"/>
      <c r="X33" s="7"/>
    </row>
    <row r="34" spans="1:24" ht="15.75">
      <c r="A34" s="71" t="s">
        <v>95</v>
      </c>
      <c r="B34" s="33"/>
      <c r="C34" s="72" t="s">
        <v>27</v>
      </c>
      <c r="D34" s="73">
        <v>51.5</v>
      </c>
      <c r="E34" s="74">
        <v>4.5</v>
      </c>
      <c r="F34" s="81">
        <f t="shared" si="1"/>
        <v>8.737864077669903</v>
      </c>
      <c r="G34" s="10"/>
      <c r="H34" s="10"/>
      <c r="I34" s="9"/>
      <c r="J34" s="9"/>
      <c r="K34" s="8"/>
      <c r="L34" s="3"/>
      <c r="M34" s="3"/>
      <c r="N34" s="4"/>
      <c r="O34" s="4"/>
      <c r="P34" s="5"/>
      <c r="Q34" s="9"/>
      <c r="R34" s="10"/>
      <c r="S34" s="10"/>
      <c r="T34" s="10"/>
      <c r="U34" s="10"/>
      <c r="V34" s="9"/>
      <c r="W34" s="9"/>
      <c r="X34" s="7"/>
    </row>
    <row r="35" spans="1:24" ht="39.75" customHeight="1" thickBot="1">
      <c r="A35" s="53" t="s">
        <v>57</v>
      </c>
      <c r="B35" s="29"/>
      <c r="C35" s="38" t="s">
        <v>58</v>
      </c>
      <c r="D35" s="75">
        <v>389.4</v>
      </c>
      <c r="E35" s="70">
        <v>312.4</v>
      </c>
      <c r="F35" s="81">
        <f t="shared" si="1"/>
        <v>80.22598870056497</v>
      </c>
      <c r="G35" s="10"/>
      <c r="H35" s="10"/>
      <c r="I35" s="9"/>
      <c r="J35" s="9"/>
      <c r="K35" s="8"/>
      <c r="L35" s="3"/>
      <c r="M35" s="3"/>
      <c r="N35" s="4"/>
      <c r="O35" s="4"/>
      <c r="P35" s="5"/>
      <c r="Q35" s="9"/>
      <c r="R35" s="10"/>
      <c r="S35" s="10"/>
      <c r="T35" s="10"/>
      <c r="U35" s="10"/>
      <c r="V35" s="9"/>
      <c r="W35" s="9"/>
      <c r="X35" s="7"/>
    </row>
    <row r="36" spans="1:24" ht="22.5" customHeight="1">
      <c r="A36" s="130" t="s">
        <v>28</v>
      </c>
      <c r="B36" s="45"/>
      <c r="C36" s="58" t="s">
        <v>29</v>
      </c>
      <c r="D36" s="59">
        <f>D38+D39</f>
        <v>345.79999999999995</v>
      </c>
      <c r="E36" s="59">
        <f>E38+E39</f>
        <v>345.40000000000003</v>
      </c>
      <c r="F36" s="79">
        <f t="shared" si="1"/>
        <v>99.8843262001157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" customHeight="1" thickBot="1">
      <c r="A37" s="131"/>
      <c r="B37" s="40"/>
      <c r="C37" s="55"/>
      <c r="D37" s="60"/>
      <c r="E37" s="60"/>
      <c r="F37" s="81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25.5" customHeight="1" thickBot="1">
      <c r="A38" s="54" t="s">
        <v>30</v>
      </c>
      <c r="B38" s="37"/>
      <c r="C38" s="88" t="s">
        <v>31</v>
      </c>
      <c r="D38" s="89">
        <v>339.4</v>
      </c>
      <c r="E38" s="89">
        <v>339.1</v>
      </c>
      <c r="F38" s="78">
        <f t="shared" si="1"/>
        <v>99.91160872127286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5.5" customHeight="1" thickBot="1">
      <c r="A39" s="90" t="s">
        <v>64</v>
      </c>
      <c r="B39" s="91"/>
      <c r="C39" s="27" t="s">
        <v>65</v>
      </c>
      <c r="D39" s="92">
        <v>6.4</v>
      </c>
      <c r="E39" s="92">
        <v>6.3</v>
      </c>
      <c r="F39" s="79">
        <f t="shared" si="1"/>
        <v>98.4375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" customHeight="1">
      <c r="A40" s="130" t="s">
        <v>8</v>
      </c>
      <c r="B40" s="39"/>
      <c r="C40" s="116" t="s">
        <v>32</v>
      </c>
      <c r="D40" s="122">
        <f>D42</f>
        <v>86273.6</v>
      </c>
      <c r="E40" s="122">
        <f>E42</f>
        <v>86132.6</v>
      </c>
      <c r="F40" s="126">
        <f>E40/D40%</f>
        <v>99.83656645833719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>
      <c r="A41" s="141"/>
      <c r="B41" s="29"/>
      <c r="C41" s="117"/>
      <c r="D41" s="123"/>
      <c r="E41" s="123"/>
      <c r="F41" s="12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21.75" customHeight="1">
      <c r="A42" s="110" t="s">
        <v>33</v>
      </c>
      <c r="B42" s="111"/>
      <c r="C42" s="27" t="s">
        <v>3</v>
      </c>
      <c r="D42" s="112">
        <v>86273.6</v>
      </c>
      <c r="E42" s="28">
        <v>86132.6</v>
      </c>
      <c r="F42" s="78">
        <f>E42/D42%</f>
        <v>99.83656645833719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21.75" customHeight="1">
      <c r="A43" s="113" t="s">
        <v>86</v>
      </c>
      <c r="B43" s="114"/>
      <c r="C43" s="24" t="s">
        <v>87</v>
      </c>
      <c r="D43" s="115">
        <f>D44</f>
        <v>10.4</v>
      </c>
      <c r="E43" s="115">
        <f>E44</f>
        <v>10.3</v>
      </c>
      <c r="F43" s="78">
        <f>E43/D43%</f>
        <v>99.03846153846153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21.75" customHeight="1" thickBot="1">
      <c r="A44" s="42" t="s">
        <v>88</v>
      </c>
      <c r="B44" s="29"/>
      <c r="C44" s="109" t="s">
        <v>89</v>
      </c>
      <c r="D44" s="62">
        <v>10.4</v>
      </c>
      <c r="E44" s="19">
        <v>10.3</v>
      </c>
      <c r="F44" s="78">
        <f>E44/D44%</f>
        <v>99.03846153846153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6" ht="15.75">
      <c r="A45" s="130" t="s">
        <v>9</v>
      </c>
      <c r="B45" s="39"/>
      <c r="C45" s="116" t="s">
        <v>34</v>
      </c>
      <c r="D45" s="122">
        <f>D47+D48</f>
        <v>767.6</v>
      </c>
      <c r="E45" s="122">
        <f>E47+E48</f>
        <v>765</v>
      </c>
      <c r="F45" s="126">
        <f>E45/D45%</f>
        <v>99.66128191766545</v>
      </c>
    </row>
    <row r="46" spans="1:6" ht="16.5" thickBot="1">
      <c r="A46" s="131"/>
      <c r="B46" s="40"/>
      <c r="C46" s="145"/>
      <c r="D46" s="139"/>
      <c r="E46" s="139"/>
      <c r="F46" s="135"/>
    </row>
    <row r="47" spans="1:6" ht="32.25" thickBot="1">
      <c r="A47" s="48" t="s">
        <v>51</v>
      </c>
      <c r="B47" s="41"/>
      <c r="C47" s="27" t="s">
        <v>52</v>
      </c>
      <c r="D47" s="28">
        <v>26.6</v>
      </c>
      <c r="E47" s="28">
        <v>26.6</v>
      </c>
      <c r="F47" s="78">
        <f aca="true" t="shared" si="2" ref="F47:F66">E47/D47%</f>
        <v>100</v>
      </c>
    </row>
    <row r="48" spans="1:6" ht="36" customHeight="1" thickBot="1">
      <c r="A48" s="56" t="s">
        <v>66</v>
      </c>
      <c r="B48" s="37"/>
      <c r="C48" s="32" t="s">
        <v>67</v>
      </c>
      <c r="D48" s="19">
        <v>741</v>
      </c>
      <c r="E48" s="30">
        <v>738.4</v>
      </c>
      <c r="F48" s="78">
        <f t="shared" si="2"/>
        <v>99.64912280701753</v>
      </c>
    </row>
    <row r="49" spans="1:6" ht="26.25" customHeight="1">
      <c r="A49" s="130" t="s">
        <v>94</v>
      </c>
      <c r="B49" s="39"/>
      <c r="C49" s="118" t="s">
        <v>35</v>
      </c>
      <c r="D49" s="136">
        <f>D51+D52</f>
        <v>35432.9</v>
      </c>
      <c r="E49" s="136">
        <f>E51+E52</f>
        <v>35272</v>
      </c>
      <c r="F49" s="128">
        <f t="shared" si="2"/>
        <v>99.54590225468421</v>
      </c>
    </row>
    <row r="50" spans="1:6" ht="9.75" customHeight="1" thickBot="1">
      <c r="A50" s="131"/>
      <c r="B50" s="29"/>
      <c r="C50" s="119"/>
      <c r="D50" s="137"/>
      <c r="E50" s="137"/>
      <c r="F50" s="129"/>
    </row>
    <row r="51" spans="1:6" ht="24.75" customHeight="1" thickBot="1">
      <c r="A51" s="26" t="s">
        <v>10</v>
      </c>
      <c r="B51" s="41"/>
      <c r="C51" s="27" t="s">
        <v>11</v>
      </c>
      <c r="D51" s="28">
        <v>31734</v>
      </c>
      <c r="E51" s="28">
        <v>31573.2</v>
      </c>
      <c r="F51" s="78">
        <f t="shared" si="2"/>
        <v>99.49328795613539</v>
      </c>
    </row>
    <row r="52" spans="1:6" ht="34.5" customHeight="1" thickBot="1">
      <c r="A52" s="48" t="s">
        <v>54</v>
      </c>
      <c r="B52" s="47"/>
      <c r="C52" s="27" t="s">
        <v>55</v>
      </c>
      <c r="D52" s="28">
        <v>3698.9</v>
      </c>
      <c r="E52" s="28">
        <v>3698.8</v>
      </c>
      <c r="F52" s="78">
        <f t="shared" si="2"/>
        <v>99.99729649355213</v>
      </c>
    </row>
    <row r="53" spans="1:6" ht="15.75">
      <c r="A53" s="130" t="s">
        <v>12</v>
      </c>
      <c r="B53" s="39"/>
      <c r="C53" s="118" t="s">
        <v>36</v>
      </c>
      <c r="D53" s="136">
        <f>D60+D55+D70+D59</f>
        <v>26219.3</v>
      </c>
      <c r="E53" s="136">
        <f>E60+E55+E70+E59</f>
        <v>25847.600000000002</v>
      </c>
      <c r="F53" s="128">
        <f t="shared" si="2"/>
        <v>98.58234201523307</v>
      </c>
    </row>
    <row r="54" spans="1:6" ht="16.5" thickBot="1">
      <c r="A54" s="131"/>
      <c r="B54" s="40"/>
      <c r="C54" s="119"/>
      <c r="D54" s="137"/>
      <c r="E54" s="137"/>
      <c r="F54" s="129"/>
    </row>
    <row r="55" spans="1:6" ht="25.5" customHeight="1" thickBot="1">
      <c r="A55" s="84" t="s">
        <v>78</v>
      </c>
      <c r="B55" s="41"/>
      <c r="C55" s="24" t="s">
        <v>77</v>
      </c>
      <c r="D55" s="25">
        <f>D57</f>
        <v>694</v>
      </c>
      <c r="E55" s="25">
        <f>E57</f>
        <v>694</v>
      </c>
      <c r="F55" s="78">
        <f t="shared" si="2"/>
        <v>100</v>
      </c>
    </row>
    <row r="56" spans="1:6" ht="15.75" customHeight="1">
      <c r="A56" s="56"/>
      <c r="B56" s="31"/>
      <c r="C56" s="32"/>
      <c r="D56" s="19"/>
      <c r="E56" s="30"/>
      <c r="F56" s="80"/>
    </row>
    <row r="57" spans="1:6" ht="45">
      <c r="A57" s="93" t="s">
        <v>74</v>
      </c>
      <c r="B57" s="31"/>
      <c r="C57" s="32" t="s">
        <v>77</v>
      </c>
      <c r="D57" s="19">
        <v>694</v>
      </c>
      <c r="E57" s="30">
        <v>694</v>
      </c>
      <c r="F57" s="81">
        <f t="shared" si="2"/>
        <v>100</v>
      </c>
    </row>
    <row r="58" spans="1:6" ht="21.75" customHeight="1">
      <c r="A58" s="23" t="s">
        <v>79</v>
      </c>
      <c r="B58" s="24"/>
      <c r="C58" s="24" t="s">
        <v>80</v>
      </c>
      <c r="D58" s="25">
        <f>D59</f>
        <v>748.8</v>
      </c>
      <c r="E58" s="25">
        <f>E59</f>
        <v>748.7</v>
      </c>
      <c r="F58" s="77">
        <f t="shared" si="2"/>
        <v>99.98664529914531</v>
      </c>
    </row>
    <row r="59" spans="1:6" ht="51" customHeight="1" thickBot="1">
      <c r="A59" s="93" t="s">
        <v>74</v>
      </c>
      <c r="B59" s="29"/>
      <c r="C59" s="29" t="s">
        <v>80</v>
      </c>
      <c r="D59" s="19">
        <v>748.8</v>
      </c>
      <c r="E59" s="30">
        <v>748.7</v>
      </c>
      <c r="F59" s="80">
        <f t="shared" si="2"/>
        <v>99.98664529914531</v>
      </c>
    </row>
    <row r="60" spans="1:6" ht="15.75" customHeight="1" thickBot="1">
      <c r="A60" s="23" t="s">
        <v>37</v>
      </c>
      <c r="B60" s="46"/>
      <c r="C60" s="24" t="s">
        <v>13</v>
      </c>
      <c r="D60" s="25">
        <f>D66+D68</f>
        <v>24771.5</v>
      </c>
      <c r="E60" s="25">
        <f>E66+E68</f>
        <v>24404.9</v>
      </c>
      <c r="F60" s="77">
        <f t="shared" si="2"/>
        <v>98.52007347152978</v>
      </c>
    </row>
    <row r="61" spans="1:6" ht="33.75" customHeight="1" hidden="1">
      <c r="A61" s="65"/>
      <c r="B61" s="31"/>
      <c r="C61" s="32"/>
      <c r="D61" s="19"/>
      <c r="E61" s="30"/>
      <c r="F61" s="80" t="e">
        <f t="shared" si="2"/>
        <v>#DIV/0!</v>
      </c>
    </row>
    <row r="62" spans="1:6" ht="15" customHeight="1" hidden="1">
      <c r="A62" s="65"/>
      <c r="B62" s="31"/>
      <c r="C62" s="82"/>
      <c r="D62" s="82"/>
      <c r="E62" s="82"/>
      <c r="F62" s="80" t="e">
        <f t="shared" si="2"/>
        <v>#DIV/0!</v>
      </c>
    </row>
    <row r="63" spans="1:6" ht="15" customHeight="1" hidden="1">
      <c r="A63" s="65"/>
      <c r="B63" s="31"/>
      <c r="C63" s="32"/>
      <c r="D63" s="19"/>
      <c r="E63" s="30"/>
      <c r="F63" s="80" t="e">
        <f t="shared" si="2"/>
        <v>#DIV/0!</v>
      </c>
    </row>
    <row r="64" spans="1:6" ht="15" customHeight="1" hidden="1">
      <c r="A64" s="65"/>
      <c r="B64" s="31"/>
      <c r="C64" s="32" t="s">
        <v>13</v>
      </c>
      <c r="D64" s="19"/>
      <c r="E64" s="30"/>
      <c r="F64" s="80" t="e">
        <f t="shared" si="2"/>
        <v>#DIV/0!</v>
      </c>
    </row>
    <row r="65" spans="1:6" ht="6" customHeight="1" hidden="1">
      <c r="A65" s="42"/>
      <c r="B65" s="31" t="s">
        <v>23</v>
      </c>
      <c r="C65" s="82"/>
      <c r="D65" s="82"/>
      <c r="E65" s="82"/>
      <c r="F65" s="80"/>
    </row>
    <row r="66" spans="1:6" ht="49.5" customHeight="1">
      <c r="A66" s="99" t="s">
        <v>75</v>
      </c>
      <c r="B66" s="31"/>
      <c r="C66" s="72" t="s">
        <v>13</v>
      </c>
      <c r="D66" s="97">
        <v>16214.8</v>
      </c>
      <c r="E66" s="98">
        <v>16106.9</v>
      </c>
      <c r="F66" s="81">
        <f t="shared" si="2"/>
        <v>99.33455855144683</v>
      </c>
    </row>
    <row r="67" spans="1:6" ht="3" customHeight="1">
      <c r="A67" s="56"/>
      <c r="B67" s="31" t="s">
        <v>23</v>
      </c>
      <c r="C67" s="32"/>
      <c r="D67" s="19"/>
      <c r="E67" s="30"/>
      <c r="F67" s="80"/>
    </row>
    <row r="68" spans="1:6" ht="49.5" customHeight="1">
      <c r="A68" s="93" t="s">
        <v>76</v>
      </c>
      <c r="B68" s="31"/>
      <c r="C68" s="32" t="s">
        <v>13</v>
      </c>
      <c r="D68" s="19">
        <v>8556.7</v>
      </c>
      <c r="E68" s="30">
        <v>8298</v>
      </c>
      <c r="F68" s="80">
        <f>E68/D68%</f>
        <v>96.9766381899564</v>
      </c>
    </row>
    <row r="69" spans="1:6" ht="2.25" customHeight="1" thickBot="1">
      <c r="A69" s="56"/>
      <c r="B69" s="31"/>
      <c r="C69" s="32"/>
      <c r="D69" s="19"/>
      <c r="E69" s="30"/>
      <c r="F69" s="80"/>
    </row>
    <row r="70" spans="1:6" ht="21.75" customHeight="1" thickBot="1">
      <c r="A70" s="23" t="s">
        <v>14</v>
      </c>
      <c r="B70" s="41"/>
      <c r="C70" s="24" t="s">
        <v>15</v>
      </c>
      <c r="D70" s="25">
        <f>D75</f>
        <v>5</v>
      </c>
      <c r="E70" s="25">
        <f>E75</f>
        <v>0</v>
      </c>
      <c r="F70" s="78">
        <f>E70/D70%</f>
        <v>0</v>
      </c>
    </row>
    <row r="71" spans="1:6" ht="12.75" customHeight="1">
      <c r="A71" s="56"/>
      <c r="B71" s="31"/>
      <c r="C71" s="32"/>
      <c r="D71" s="19"/>
      <c r="E71" s="30"/>
      <c r="F71" s="80"/>
    </row>
    <row r="72" spans="1:6" ht="15.75">
      <c r="A72" s="56" t="s">
        <v>38</v>
      </c>
      <c r="B72" s="31"/>
      <c r="C72" s="32"/>
      <c r="D72" s="19"/>
      <c r="E72" s="30"/>
      <c r="F72" s="80"/>
    </row>
    <row r="73" spans="1:6" ht="15.75">
      <c r="A73" s="56" t="s">
        <v>39</v>
      </c>
      <c r="B73" s="31"/>
      <c r="C73" s="32"/>
      <c r="D73" s="19"/>
      <c r="E73" s="30"/>
      <c r="F73" s="80"/>
    </row>
    <row r="74" spans="1:6" ht="15.75">
      <c r="A74" s="56" t="s">
        <v>40</v>
      </c>
      <c r="B74" s="31"/>
      <c r="C74" s="32"/>
      <c r="D74" s="19"/>
      <c r="E74" s="30"/>
      <c r="F74" s="80"/>
    </row>
    <row r="75" spans="1:6" ht="15.75">
      <c r="A75" s="56" t="s">
        <v>41</v>
      </c>
      <c r="B75" s="31"/>
      <c r="C75" s="32" t="s">
        <v>15</v>
      </c>
      <c r="D75" s="19">
        <v>5</v>
      </c>
      <c r="E75" s="30">
        <v>0</v>
      </c>
      <c r="F75" s="80">
        <f>E75/D75%</f>
        <v>0</v>
      </c>
    </row>
    <row r="76" spans="1:6" ht="16.5" thickBot="1">
      <c r="A76" s="43"/>
      <c r="B76" s="29"/>
      <c r="C76" s="44"/>
      <c r="D76" s="30"/>
      <c r="E76" s="30"/>
      <c r="F76" s="80"/>
    </row>
    <row r="77" spans="1:6" ht="15.75">
      <c r="A77" s="57" t="s">
        <v>42</v>
      </c>
      <c r="B77" s="45"/>
      <c r="C77" s="118" t="s">
        <v>43</v>
      </c>
      <c r="D77" s="136">
        <f>D79+D80</f>
        <v>489</v>
      </c>
      <c r="E77" s="136">
        <f>E79+E80</f>
        <v>489</v>
      </c>
      <c r="F77" s="126">
        <f>E77/D77%</f>
        <v>100</v>
      </c>
    </row>
    <row r="78" spans="1:6" ht="12" customHeight="1" thickBot="1">
      <c r="A78" s="63"/>
      <c r="B78" s="40"/>
      <c r="C78" s="119"/>
      <c r="D78" s="137"/>
      <c r="E78" s="137"/>
      <c r="F78" s="135"/>
    </row>
    <row r="79" spans="1:6" ht="23.25" customHeight="1">
      <c r="A79" s="26" t="s">
        <v>59</v>
      </c>
      <c r="B79" s="29"/>
      <c r="C79" s="27" t="s">
        <v>60</v>
      </c>
      <c r="D79" s="28">
        <v>79</v>
      </c>
      <c r="E79" s="28">
        <v>79</v>
      </c>
      <c r="F79" s="78">
        <f>E79/D79%</f>
        <v>100</v>
      </c>
    </row>
    <row r="80" spans="1:6" ht="23.25" customHeight="1">
      <c r="A80" s="56" t="s">
        <v>44</v>
      </c>
      <c r="B80" s="31"/>
      <c r="C80" s="32" t="s">
        <v>45</v>
      </c>
      <c r="D80" s="19">
        <v>410</v>
      </c>
      <c r="E80" s="30">
        <v>410</v>
      </c>
      <c r="F80" s="80">
        <f>E80/D80%</f>
        <v>100.00000000000001</v>
      </c>
    </row>
    <row r="81" spans="1:6" ht="25.5" customHeight="1">
      <c r="A81" s="23" t="s">
        <v>46</v>
      </c>
      <c r="B81" s="24"/>
      <c r="C81" s="24" t="s">
        <v>47</v>
      </c>
      <c r="D81" s="25">
        <f>D82</f>
        <v>835.2</v>
      </c>
      <c r="E81" s="25">
        <f>E82</f>
        <v>790</v>
      </c>
      <c r="F81" s="77">
        <f>E81/D81%</f>
        <v>94.58812260536398</v>
      </c>
    </row>
    <row r="82" spans="1:6" ht="25.5" customHeight="1" thickBot="1">
      <c r="A82" s="67" t="s">
        <v>61</v>
      </c>
      <c r="B82" s="27"/>
      <c r="C82" s="38" t="s">
        <v>4</v>
      </c>
      <c r="D82" s="49">
        <v>835.2</v>
      </c>
      <c r="E82" s="49">
        <v>790</v>
      </c>
      <c r="F82" s="79">
        <f>E82/D82%</f>
        <v>94.58812260536398</v>
      </c>
    </row>
    <row r="83" spans="1:6" ht="17.25" customHeight="1" thickBot="1">
      <c r="A83" s="132" t="s">
        <v>48</v>
      </c>
      <c r="B83" s="133"/>
      <c r="C83" s="134"/>
      <c r="D83" s="64">
        <f>D81+D77+D53+D49+D45+D40+D36+D31+D16+D43</f>
        <v>186378.3</v>
      </c>
      <c r="E83" s="64">
        <f>E81+E77+E53+E49+E45+E40+E36+E31+E16+E43</f>
        <v>183254.69999999998</v>
      </c>
      <c r="F83" s="85">
        <f>E83/D83%</f>
        <v>98.3240538195702</v>
      </c>
    </row>
    <row r="85" ht="24.75" customHeight="1"/>
  </sheetData>
  <sheetProtection/>
  <mergeCells count="41">
    <mergeCell ref="A6:E6"/>
    <mergeCell ref="A7:E7"/>
    <mergeCell ref="A8:E8"/>
    <mergeCell ref="A31:A32"/>
    <mergeCell ref="E31:E32"/>
    <mergeCell ref="F49:F50"/>
    <mergeCell ref="A11:E11"/>
    <mergeCell ref="A40:A41"/>
    <mergeCell ref="C13:C15"/>
    <mergeCell ref="C31:C32"/>
    <mergeCell ref="C45:C46"/>
    <mergeCell ref="D53:D54"/>
    <mergeCell ref="A10:E10"/>
    <mergeCell ref="F45:F46"/>
    <mergeCell ref="A53:A54"/>
    <mergeCell ref="E53:E54"/>
    <mergeCell ref="C49:C50"/>
    <mergeCell ref="A49:A50"/>
    <mergeCell ref="E40:E41"/>
    <mergeCell ref="E45:E46"/>
    <mergeCell ref="D45:D46"/>
    <mergeCell ref="A36:A37"/>
    <mergeCell ref="A45:A46"/>
    <mergeCell ref="A83:C83"/>
    <mergeCell ref="C77:C78"/>
    <mergeCell ref="F77:F78"/>
    <mergeCell ref="E77:E78"/>
    <mergeCell ref="D77:D78"/>
    <mergeCell ref="E49:E50"/>
    <mergeCell ref="F53:F54"/>
    <mergeCell ref="D49:D50"/>
    <mergeCell ref="C40:C41"/>
    <mergeCell ref="C53:C54"/>
    <mergeCell ref="A1:F1"/>
    <mergeCell ref="A2:F2"/>
    <mergeCell ref="A3:F3"/>
    <mergeCell ref="A4:F4"/>
    <mergeCell ref="D40:D41"/>
    <mergeCell ref="D31:D32"/>
    <mergeCell ref="F40:F41"/>
    <mergeCell ref="F31:F32"/>
  </mergeCells>
  <printOptions horizontalCentered="1"/>
  <pageMargins left="0.8661417322834646" right="0.4724409448818898" top="0.5905511811023623" bottom="0.5905511811023623" header="0" footer="0"/>
  <pageSetup fitToHeight="1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2022-03-22T16:07:38Z</cp:lastPrinted>
  <dcterms:created xsi:type="dcterms:W3CDTF">2012-10-20T09:42:39Z</dcterms:created>
  <dcterms:modified xsi:type="dcterms:W3CDTF">2023-03-28T15:17:27Z</dcterms:modified>
  <cp:category/>
  <cp:version/>
  <cp:contentType/>
  <cp:contentStatus/>
</cp:coreProperties>
</file>